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-2020\НП 1-4 курсів на сайт\111111111111111\проєкти 1 курсів\"/>
    </mc:Choice>
  </mc:AlternateContent>
  <bookViews>
    <workbookView xWindow="0" yWindow="0" windowWidth="20490" windowHeight="7050"/>
  </bookViews>
  <sheets>
    <sheet name="НП Маг журн  (мій)" sheetId="14" r:id="rId1"/>
  </sheets>
  <definedNames>
    <definedName name="_xlnm.Print_Area" localSheetId="0">'НП Маг журн  (мій)'!$A$1:$BV$132</definedName>
  </definedNames>
  <calcPr calcId="162913"/>
</workbook>
</file>

<file path=xl/calcChain.xml><?xml version="1.0" encoding="utf-8"?>
<calcChain xmlns="http://schemas.openxmlformats.org/spreadsheetml/2006/main">
  <c r="AN71" i="14" l="1"/>
  <c r="AI71" i="14"/>
  <c r="BL98" i="14"/>
  <c r="BJ98" i="14"/>
  <c r="BK98" i="14"/>
  <c r="AS97" i="14"/>
  <c r="AN97" i="14"/>
  <c r="V95" i="14"/>
  <c r="V96" i="14"/>
  <c r="X95" i="14"/>
  <c r="X96" i="14"/>
  <c r="Z97" i="14"/>
  <c r="AB97" i="14"/>
  <c r="AD97" i="14"/>
  <c r="T97" i="14"/>
  <c r="BM96" i="14"/>
  <c r="O42" i="14"/>
  <c r="O43" i="14"/>
  <c r="O44" i="14" s="1"/>
  <c r="M44" i="14"/>
  <c r="K44" i="14"/>
  <c r="I44" i="14"/>
  <c r="G44" i="14"/>
  <c r="E44" i="14"/>
  <c r="C44" i="14"/>
  <c r="T59" i="14"/>
  <c r="V59" i="14" s="1"/>
  <c r="T60" i="14"/>
  <c r="V60" i="14" s="1"/>
  <c r="T61" i="14"/>
  <c r="V61" i="14" s="1"/>
  <c r="V64" i="14"/>
  <c r="V65" i="14"/>
  <c r="V66" i="14"/>
  <c r="V67" i="14"/>
  <c r="T68" i="14"/>
  <c r="V68" i="14" s="1"/>
  <c r="T69" i="14"/>
  <c r="V69" i="14" s="1"/>
  <c r="T70" i="14"/>
  <c r="V70" i="14" s="1"/>
  <c r="T75" i="14"/>
  <c r="V75" i="14" s="1"/>
  <c r="V76" i="14" s="1"/>
  <c r="T78" i="14"/>
  <c r="T79" i="14"/>
  <c r="V79" i="14" s="1"/>
  <c r="V80" i="14"/>
  <c r="T81" i="14"/>
  <c r="V81" i="14" s="1"/>
  <c r="T82" i="14"/>
  <c r="V82" i="14" s="1"/>
  <c r="V83" i="14"/>
  <c r="V92" i="14"/>
  <c r="V93" i="14" s="1"/>
  <c r="X83" i="14"/>
  <c r="AF83" i="14" s="1"/>
  <c r="AN62" i="14"/>
  <c r="AN84" i="14"/>
  <c r="AN76" i="14"/>
  <c r="AN85" i="14" s="1"/>
  <c r="AD60" i="14"/>
  <c r="X60" i="14" s="1"/>
  <c r="AD61" i="14"/>
  <c r="X61" i="14" s="1"/>
  <c r="AF61" i="14" s="1"/>
  <c r="X65" i="14"/>
  <c r="X66" i="14"/>
  <c r="AH66" i="14" s="1"/>
  <c r="X67" i="14"/>
  <c r="Z79" i="14"/>
  <c r="AD79" i="14"/>
  <c r="X79" i="14" s="1"/>
  <c r="X80" i="14"/>
  <c r="X81" i="14"/>
  <c r="X82" i="14"/>
  <c r="Z68" i="14"/>
  <c r="AD68" i="14"/>
  <c r="X68" i="14" s="1"/>
  <c r="Z69" i="14"/>
  <c r="AD69" i="14"/>
  <c r="Z70" i="14"/>
  <c r="AD70" i="14"/>
  <c r="BM83" i="14"/>
  <c r="AK62" i="14"/>
  <c r="AL62" i="14"/>
  <c r="AL71" i="14"/>
  <c r="AM62" i="14"/>
  <c r="AK71" i="14"/>
  <c r="AM71" i="14"/>
  <c r="AK76" i="14"/>
  <c r="AL76" i="14"/>
  <c r="AM76" i="14"/>
  <c r="AK84" i="14"/>
  <c r="AL84" i="14"/>
  <c r="AM84" i="14"/>
  <c r="AK102" i="14"/>
  <c r="AL102" i="14"/>
  <c r="AM102" i="14"/>
  <c r="BM60" i="14"/>
  <c r="BM61" i="14"/>
  <c r="BM62" i="14"/>
  <c r="BM63" i="14"/>
  <c r="BM64" i="14"/>
  <c r="BM65" i="14"/>
  <c r="BM66" i="14"/>
  <c r="BM67" i="14"/>
  <c r="BM68" i="14"/>
  <c r="BM69" i="14"/>
  <c r="BM70" i="14"/>
  <c r="BM71" i="14"/>
  <c r="BM72" i="14"/>
  <c r="BM73" i="14"/>
  <c r="BM74" i="14"/>
  <c r="BM75" i="14"/>
  <c r="BM76" i="14"/>
  <c r="BM77" i="14"/>
  <c r="BM78" i="14"/>
  <c r="BM79" i="14"/>
  <c r="BM80" i="14"/>
  <c r="BM81" i="14"/>
  <c r="BM82" i="14"/>
  <c r="BM84" i="14"/>
  <c r="BM85" i="14"/>
  <c r="BM86" i="14"/>
  <c r="BM87" i="14"/>
  <c r="BM88" i="14"/>
  <c r="BM89" i="14"/>
  <c r="BM90" i="14"/>
  <c r="BM91" i="14"/>
  <c r="BM92" i="14"/>
  <c r="BM93" i="14"/>
  <c r="BM94" i="14"/>
  <c r="BM95" i="14"/>
  <c r="BM97" i="14"/>
  <c r="BM59" i="14"/>
  <c r="AW102" i="14"/>
  <c r="AV102" i="14"/>
  <c r="AU102" i="14"/>
  <c r="AR102" i="14"/>
  <c r="AQ102" i="14"/>
  <c r="AP97" i="14"/>
  <c r="AP102" i="14" s="1"/>
  <c r="AS84" i="14"/>
  <c r="AS71" i="14"/>
  <c r="AS62" i="14"/>
  <c r="AI62" i="14"/>
  <c r="AI76" i="14"/>
  <c r="AI84" i="14"/>
  <c r="AD78" i="14"/>
  <c r="AD84" i="14" s="1"/>
  <c r="AD93" i="14"/>
  <c r="AB71" i="14"/>
  <c r="AB62" i="14"/>
  <c r="AB84" i="14"/>
  <c r="AB93" i="14"/>
  <c r="Z64" i="14"/>
  <c r="X64" i="14" s="1"/>
  <c r="Z59" i="14"/>
  <c r="Z78" i="14"/>
  <c r="Z84" i="14" s="1"/>
  <c r="Z93" i="14"/>
  <c r="Z75" i="14"/>
  <c r="Z76" i="14" s="1"/>
  <c r="AD75" i="14"/>
  <c r="X92" i="14"/>
  <c r="AD76" i="14"/>
  <c r="AB76" i="14"/>
  <c r="AB85" i="14"/>
  <c r="T93" i="14"/>
  <c r="BF97" i="14"/>
  <c r="BD97" i="14"/>
  <c r="BB97" i="14"/>
  <c r="AZ97" i="14"/>
  <c r="AX97" i="14"/>
  <c r="AI97" i="14"/>
  <c r="BF93" i="14"/>
  <c r="BD93" i="14"/>
  <c r="BB93" i="14"/>
  <c r="AZ93" i="14"/>
  <c r="AX93" i="14"/>
  <c r="AS93" i="14"/>
  <c r="AN93" i="14"/>
  <c r="AI93" i="14"/>
  <c r="AS90" i="14"/>
  <c r="AN90" i="14"/>
  <c r="AI90" i="14"/>
  <c r="AD90" i="14"/>
  <c r="Z90" i="14"/>
  <c r="X90" i="14"/>
  <c r="AV84" i="14"/>
  <c r="AV62" i="14"/>
  <c r="AV71" i="14"/>
  <c r="AV72" i="14" s="1"/>
  <c r="AV85" i="14" s="1"/>
  <c r="AW84" i="14"/>
  <c r="AW62" i="14"/>
  <c r="AW72" i="14" s="1"/>
  <c r="AW85" i="14" s="1"/>
  <c r="AW86" i="14" s="1"/>
  <c r="AW71" i="14"/>
  <c r="AQ62" i="14"/>
  <c r="AQ72" i="14" s="1"/>
  <c r="AQ71" i="14"/>
  <c r="AQ76" i="14"/>
  <c r="AQ84" i="14"/>
  <c r="AR62" i="14"/>
  <c r="AR72" i="14" s="1"/>
  <c r="AR71" i="14"/>
  <c r="AR76" i="14"/>
  <c r="AR85" i="14" s="1"/>
  <c r="AR84" i="14"/>
  <c r="BF84" i="14"/>
  <c r="BF71" i="14"/>
  <c r="BF62" i="14"/>
  <c r="BF72" i="14" s="1"/>
  <c r="BF85" i="14" s="1"/>
  <c r="BF86" i="14" s="1"/>
  <c r="BD84" i="14"/>
  <c r="BD71" i="14"/>
  <c r="BD62" i="14"/>
  <c r="BD72" i="14"/>
  <c r="BD85" i="14" s="1"/>
  <c r="BD86" i="14" s="1"/>
  <c r="BB84" i="14"/>
  <c r="BB71" i="14"/>
  <c r="BB72" i="14" s="1"/>
  <c r="BB85" i="14" s="1"/>
  <c r="BB86" i="14" s="1"/>
  <c r="BB62" i="14"/>
  <c r="AZ84" i="14"/>
  <c r="AZ71" i="14"/>
  <c r="AZ62" i="14"/>
  <c r="AZ72" i="14" s="1"/>
  <c r="AZ85" i="14" s="1"/>
  <c r="AZ86" i="14" s="1"/>
  <c r="AX84" i="14"/>
  <c r="AX71" i="14"/>
  <c r="AX72" i="14" s="1"/>
  <c r="AX85" i="14" s="1"/>
  <c r="AX86" i="14" s="1"/>
  <c r="AX62" i="14"/>
  <c r="AU84" i="14"/>
  <c r="AU62" i="14"/>
  <c r="AU71" i="14"/>
  <c r="AU72" i="14" s="1"/>
  <c r="AU85" i="14" s="1"/>
  <c r="AU86" i="14" s="1"/>
  <c r="AP62" i="14"/>
  <c r="AP71" i="14"/>
  <c r="AP72" i="14" s="1"/>
  <c r="AP76" i="14"/>
  <c r="AP84" i="14"/>
  <c r="AP85" i="14" s="1"/>
  <c r="X78" i="14"/>
  <c r="AS72" i="14"/>
  <c r="AF92" i="14"/>
  <c r="AF93" i="14" s="1"/>
  <c r="X93" i="14"/>
  <c r="AF65" i="14"/>
  <c r="AD62" i="14"/>
  <c r="X59" i="14"/>
  <c r="AH59" i="14" s="1"/>
  <c r="Z62" i="14"/>
  <c r="AH67" i="14"/>
  <c r="AH60" i="14" l="1"/>
  <c r="AF60" i="14"/>
  <c r="AI72" i="14"/>
  <c r="AB72" i="14"/>
  <c r="AI85" i="14"/>
  <c r="AI100" i="14" s="1"/>
  <c r="AM85" i="14"/>
  <c r="X70" i="14"/>
  <c r="AH70" i="14" s="1"/>
  <c r="X69" i="14"/>
  <c r="AH69" i="14" s="1"/>
  <c r="AF81" i="14"/>
  <c r="AF67" i="14"/>
  <c r="AH65" i="14"/>
  <c r="BJ99" i="14"/>
  <c r="AP86" i="14"/>
  <c r="AH82" i="14"/>
  <c r="AF82" i="14"/>
  <c r="AR86" i="14"/>
  <c r="AI86" i="14"/>
  <c r="AH81" i="14"/>
  <c r="AF69" i="14"/>
  <c r="AH83" i="14"/>
  <c r="Z71" i="14"/>
  <c r="Z72" i="14" s="1"/>
  <c r="AF66" i="14"/>
  <c r="AM72" i="14"/>
  <c r="AH80" i="14"/>
  <c r="V97" i="14"/>
  <c r="BM98" i="14"/>
  <c r="AM86" i="14"/>
  <c r="AF68" i="14"/>
  <c r="AH68" i="14"/>
  <c r="Z85" i="14"/>
  <c r="AB86" i="14"/>
  <c r="AB98" i="14" s="1"/>
  <c r="AD85" i="14"/>
  <c r="AS85" i="14"/>
  <c r="AS86" i="14" s="1"/>
  <c r="X62" i="14"/>
  <c r="AD71" i="14"/>
  <c r="AD72" i="14" s="1"/>
  <c r="T76" i="14"/>
  <c r="T71" i="14"/>
  <c r="AF80" i="14"/>
  <c r="AQ85" i="14"/>
  <c r="AQ86" i="14" s="1"/>
  <c r="AQ87" i="14" s="1"/>
  <c r="AK85" i="14"/>
  <c r="AL72" i="14"/>
  <c r="AK72" i="14"/>
  <c r="AK86" i="14" s="1"/>
  <c r="AH79" i="14"/>
  <c r="AH61" i="14"/>
  <c r="V62" i="14"/>
  <c r="AF96" i="14"/>
  <c r="X97" i="14"/>
  <c r="AF95" i="14"/>
  <c r="AN72" i="14"/>
  <c r="AN100" i="14" s="1"/>
  <c r="AV87" i="14"/>
  <c r="AV86" i="14"/>
  <c r="AH64" i="14"/>
  <c r="X71" i="14"/>
  <c r="AF64" i="14"/>
  <c r="AF97" i="14"/>
  <c r="AF79" i="14"/>
  <c r="X84" i="14"/>
  <c r="AF59" i="14"/>
  <c r="AF62" i="14" s="1"/>
  <c r="T62" i="14"/>
  <c r="X75" i="14"/>
  <c r="AL85" i="14"/>
  <c r="V78" i="14"/>
  <c r="T84" i="14"/>
  <c r="T85" i="14" s="1"/>
  <c r="V71" i="14"/>
  <c r="V72" i="14" s="1"/>
  <c r="AF70" i="14" l="1"/>
  <c r="AL86" i="14"/>
  <c r="AL87" i="14" s="1"/>
  <c r="AN86" i="14"/>
  <c r="T72" i="14"/>
  <c r="T86" i="14" s="1"/>
  <c r="T98" i="14" s="1"/>
  <c r="AS100" i="14"/>
  <c r="AD86" i="14"/>
  <c r="AD98" i="14" s="1"/>
  <c r="Z86" i="14"/>
  <c r="Z98" i="14" s="1"/>
  <c r="V84" i="14"/>
  <c r="V85" i="14" s="1"/>
  <c r="V86" i="14" s="1"/>
  <c r="V98" i="14" s="1"/>
  <c r="AF78" i="14"/>
  <c r="AF84" i="14" s="1"/>
  <c r="X76" i="14"/>
  <c r="X85" i="14" s="1"/>
  <c r="AH75" i="14"/>
  <c r="AF75" i="14"/>
  <c r="AF76" i="14" s="1"/>
  <c r="X72" i="14"/>
  <c r="X86" i="14" s="1"/>
  <c r="X98" i="14" s="1"/>
  <c r="AH71" i="14"/>
  <c r="AH78" i="14"/>
  <c r="AF71" i="14"/>
  <c r="AF72" i="14" s="1"/>
  <c r="AF86" i="14" l="1"/>
  <c r="AF98" i="14" s="1"/>
  <c r="AF85" i="14"/>
</calcChain>
</file>

<file path=xl/sharedStrings.xml><?xml version="1.0" encoding="utf-8"?>
<sst xmlns="http://schemas.openxmlformats.org/spreadsheetml/2006/main" count="287" uniqueCount="183">
  <si>
    <t xml:space="preserve">МІНІСТЕРСТВО ОСВІТИ І НАУКИ УКРАЇНИ </t>
  </si>
  <si>
    <t>Херсонський державний університет</t>
  </si>
  <si>
    <t>ЗАТВЕРДЖУЮ</t>
  </si>
  <si>
    <t>Протокол засідання вченої ради ХДУ</t>
  </si>
  <si>
    <t>М.П.</t>
  </si>
  <si>
    <t>Н А В Ч А Л Ь Н И Й   П Л А Н</t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</si>
  <si>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</si>
  <si>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</si>
  <si>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</si>
  <si>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</si>
  <si>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</si>
  <si>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</si>
  <si>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</si>
  <si>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</si>
  <si>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</si>
  <si>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</si>
  <si>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</si>
  <si>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</si>
  <si>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</si>
  <si>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</t>
  </si>
  <si>
    <t>К</t>
  </si>
  <si>
    <t xml:space="preserve"> </t>
  </si>
  <si>
    <t>Пв</t>
  </si>
  <si>
    <t>А</t>
  </si>
  <si>
    <t>ПОЗНАЧЕННЯ:</t>
  </si>
  <si>
    <t xml:space="preserve">Теоретичне навчання;    </t>
  </si>
  <si>
    <t>канікули;</t>
  </si>
  <si>
    <t>П</t>
  </si>
  <si>
    <t>практика: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</si>
  <si>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</si>
  <si>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</si>
  <si>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</si>
  <si>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</si>
  <si>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</si>
  <si>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</si>
  <si>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Атестація</t>
  </si>
  <si>
    <t>Канікули</t>
  </si>
  <si>
    <t>Усього</t>
  </si>
  <si>
    <t>Назва практики</t>
  </si>
  <si>
    <t>Семестр</t>
  </si>
  <si>
    <t>Тижні</t>
  </si>
  <si>
    <t>захист</t>
  </si>
  <si>
    <t>екзамен</t>
  </si>
  <si>
    <t>Виробнича</t>
  </si>
  <si>
    <t>Разом</t>
  </si>
  <si>
    <t>V. ПЛАН ОСВІТНЬОГО ПРОЦЕСУ</t>
  </si>
  <si>
    <t>Шифр за ОПП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</si>
  <si>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</si>
  <si>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</si>
  <si>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</si>
  <si>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</si>
  <si>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</si>
  <si>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</si>
  <si>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</si>
  <si>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</si>
  <si>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</si>
  <si>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</si>
  <si>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</si>
  <si>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</si>
  <si>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</si>
  <si>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</si>
  <si>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</si>
  <si>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</si>
  <si>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</si>
  <si>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</si>
  <si>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</si>
  <si>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ОК1</t>
  </si>
  <si>
    <t>ОК2</t>
  </si>
  <si>
    <t>Іноземна мова</t>
  </si>
  <si>
    <t>ОК3</t>
  </si>
  <si>
    <t>1д</t>
  </si>
  <si>
    <t>ОК4</t>
  </si>
  <si>
    <t>ОК5</t>
  </si>
  <si>
    <t>ОК6</t>
  </si>
  <si>
    <t>ОК7</t>
  </si>
  <si>
    <t>Цикл професійної підготовки</t>
  </si>
  <si>
    <t>ОК8</t>
  </si>
  <si>
    <t>ОК9</t>
  </si>
  <si>
    <t>ОК10</t>
  </si>
  <si>
    <t>Загальний обсяг:</t>
  </si>
  <si>
    <t>2. Вибіркові компоненти освітньої програми</t>
  </si>
  <si>
    <t>ВК1</t>
  </si>
  <si>
    <t>ВК2</t>
  </si>
  <si>
    <t>ВК3</t>
  </si>
  <si>
    <t>ВК4</t>
  </si>
  <si>
    <t>ВК5</t>
  </si>
  <si>
    <t>ВК6</t>
  </si>
  <si>
    <t>ВК7</t>
  </si>
  <si>
    <t>п/к</t>
  </si>
  <si>
    <t>3. Практична підготовка</t>
  </si>
  <si>
    <t xml:space="preserve">Виробнича практика </t>
  </si>
  <si>
    <t>4. Підготовка до атестації та атестація здобувачів вищої освіти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</si>
  <si>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</si>
  <si>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</si>
  <si>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</si>
  <si>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</si>
  <si>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</si>
  <si>
    <r>
      <t xml:space="preserve">галузі знань </t>
    </r>
    <r>
      <rPr>
        <u/>
        <sz val="14"/>
        <rFont val="Times New Roman"/>
        <family val="1"/>
        <charset val="204"/>
      </rPr>
      <t>06 Журналістика</t>
    </r>
  </si>
  <si>
    <t>І м</t>
  </si>
  <si>
    <t>ІІ м</t>
  </si>
  <si>
    <t xml:space="preserve"> атестація здобувачів вищої освіти</t>
  </si>
  <si>
    <t xml:space="preserve">1 м </t>
  </si>
  <si>
    <t xml:space="preserve">2 м </t>
  </si>
  <si>
    <t>1 курс</t>
  </si>
  <si>
    <t>2 курс</t>
  </si>
  <si>
    <t xml:space="preserve">Основи наукової комунікації іноземними мовами </t>
  </si>
  <si>
    <t>Педагогіка і психологія вищої школи</t>
  </si>
  <si>
    <t>Філософія та методологія науки</t>
  </si>
  <si>
    <t>Методологія досліджень (організація наукових досліджень, дослідження соціальних комунікацій)</t>
  </si>
  <si>
    <t>Теорія та історія соціальних комунікацій, журналістики, видавничої справи та редагування</t>
  </si>
  <si>
    <t>1.3.4.</t>
  </si>
  <si>
    <t>2.1.1.</t>
  </si>
  <si>
    <t xml:space="preserve">2д </t>
  </si>
  <si>
    <t xml:space="preserve">Факультативні курси </t>
  </si>
  <si>
    <t>Аудиторних годин з факультативних курсів</t>
  </si>
  <si>
    <t>3д</t>
  </si>
  <si>
    <t xml:space="preserve">Методика викладання фахових дисциплін у закладі вищої освіти </t>
  </si>
  <si>
    <t>2д</t>
  </si>
  <si>
    <t xml:space="preserve">Комплексний іспит за фахом:                                                                                                   1.Теорія та історія журналістики та соціальних комунікацій.                                            2.Прикладні соціально-комунікаційні технології.                                                                        3.Методика викладання фахових дисциплін у закладі вищої освіти.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</si>
  <si>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Прикладні соціально-комунікаційні технології</t>
  </si>
  <si>
    <t>Б</t>
  </si>
  <si>
    <r>
      <t xml:space="preserve">форма навчання </t>
    </r>
    <r>
      <rPr>
        <u/>
        <sz val="14"/>
        <rFont val="Times New Roman"/>
        <family val="1"/>
        <charset val="204"/>
      </rPr>
      <t xml:space="preserve">денна  </t>
    </r>
  </si>
  <si>
    <t>підготовка до атестації</t>
  </si>
  <si>
    <t xml:space="preserve">Форма атестації </t>
  </si>
  <si>
    <t>виробнича практика</t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</si>
  <si>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</si>
  <si>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t>Ректор університету</t>
  </si>
  <si>
    <t>_____________Олександр СПІВАКОВСЬКИЙ</t>
  </si>
  <si>
    <t>від "____"_______2020 року №_____</t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</si>
  <si>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</si>
  <si>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t>Ап</t>
  </si>
  <si>
    <t>екзаменаційна сесія (у т.ч. ліквідація академічної заборгованості)</t>
  </si>
  <si>
    <r>
      <rPr>
        <b/>
        <sz val="11"/>
        <color indexed="10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16</t>
    </r>
  </si>
  <si>
    <r>
      <rPr>
        <b/>
        <sz val="11"/>
        <color indexed="10"/>
        <rFont val="Times New Roman"/>
        <family val="1"/>
        <charset val="204"/>
      </rPr>
      <t>7</t>
    </r>
    <r>
      <rPr>
        <sz val="11"/>
        <rFont val="Times New Roman"/>
        <family val="1"/>
        <charset val="204"/>
      </rPr>
      <t xml:space="preserve">     8</t>
    </r>
  </si>
  <si>
    <t>Назва компонент</t>
  </si>
  <si>
    <t>НАЗВА КОМПОНЕНТИ</t>
  </si>
  <si>
    <t>Проректор з навчальної та науково-педагогічної роботи ____________________ Наталія ТЮХТЕНКО</t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</si>
  <si>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журналіст, викладач закладу вищої освіти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</si>
  <si>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магістр журналістики</t>
    </r>
  </si>
  <si>
    <r>
      <t xml:space="preserve">спеціальності </t>
    </r>
    <r>
      <rPr>
        <u/>
        <sz val="14"/>
        <rFont val="Times New Roman"/>
        <family val="1"/>
        <charset val="204"/>
      </rPr>
      <t>061 Журналістика</t>
    </r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</si>
  <si>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"Журналістика"</t>
    </r>
  </si>
  <si>
    <t>Керівник навчально-методичного відділу ______________________________   Галина ПОЛЯКОВА</t>
  </si>
  <si>
    <t>Провідний фахівець навчально-методичного відділу ______________________   Наталія ШИМЧЕНКО</t>
  </si>
  <si>
    <t>2д, 3д</t>
  </si>
  <si>
    <t>Атестація здобувачів вищої освіти</t>
  </si>
  <si>
    <t>Дисципліни вільного вибору</t>
  </si>
  <si>
    <t>1 семестр</t>
  </si>
  <si>
    <t>2 семестр</t>
  </si>
  <si>
    <t>3 семестр</t>
  </si>
  <si>
    <t xml:space="preserve">за електронним каталогом на </t>
  </si>
  <si>
    <t>віртуальному сайті ХДУ</t>
  </si>
  <si>
    <t>Дисципліна вільного вибору студента 1:</t>
  </si>
  <si>
    <t>Дисципліна вільного вибору студента 2:</t>
  </si>
  <si>
    <t>Дисципліна вільного вибору студента 3:</t>
  </si>
  <si>
    <t>Дисципліна вільного вибору студента 5:</t>
  </si>
  <si>
    <t>Дисципліна вільного вибору студента 4:</t>
  </si>
  <si>
    <t>Дисципліна вільного вибору студента 6:</t>
  </si>
  <si>
    <t>Дисципліна вільного вибору студента 7:</t>
  </si>
  <si>
    <t>Дисципліна вільного вибору студента 2</t>
  </si>
  <si>
    <t>Дисципліна вільного вибору студента 3</t>
  </si>
  <si>
    <t>Дисципліна вільного вибору студента 4</t>
  </si>
  <si>
    <t>Дисципліна вільного вибору студента 5</t>
  </si>
  <si>
    <t>Дисципліна вільного вибору студента 6</t>
  </si>
  <si>
    <t>Дисципліна вільного вибору студента 7</t>
  </si>
  <si>
    <t>Дисципліна вільного вибору 1</t>
  </si>
  <si>
    <t>Документознавство та архівознавство</t>
  </si>
  <si>
    <t xml:space="preserve">Психологія мас </t>
  </si>
  <si>
    <t>Спічрайтинг</t>
  </si>
  <si>
    <t xml:space="preserve">Соціологія громадської думки </t>
  </si>
  <si>
    <t>Медіакритика</t>
  </si>
  <si>
    <t>Інформаційна політика та безпека</t>
  </si>
  <si>
    <t>Книгознавство та бібліотекознавство</t>
  </si>
  <si>
    <t>Світові медіасистеми</t>
  </si>
  <si>
    <t>Соціальна інформатика</t>
  </si>
  <si>
    <t>(у т.ч. переддипломна практика)</t>
  </si>
  <si>
    <t>Підготовка до атестації (у т.ч. переддипломна практика)</t>
  </si>
  <si>
    <t>Підготовка до атестації здобувачів вищої освіти (у т.ч. переддипломна практика)</t>
  </si>
  <si>
    <t>Крос-медіа</t>
  </si>
  <si>
    <t>Конфліктологія</t>
  </si>
  <si>
    <t>Регіональні та місцеві медіа</t>
  </si>
  <si>
    <t xml:space="preserve">Підготовка до атестації </t>
  </si>
  <si>
    <t>Кваліфікаційна робота (проєкт)</t>
  </si>
  <si>
    <t>Гарант освітньої програми ___________________________________________ Наталя ОРЛОВА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</si>
</sst>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₴&quot;_-;\-* #,##0.00&quot;₴&quot;_-;_-* &quot;-&quot;??&quot;₴&quot;_-;_-@_-"/>
    <numFmt numFmtId="165" formatCode="0.0"/>
  </numFmts>
  <fonts count="3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12"/>
      <color indexed="22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name val="Arial Cyr"/>
      <charset val="204"/>
    </font>
    <font>
      <b/>
      <sz val="7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32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4" applyFont="1" applyAlignment="1">
      <alignment horizontal="left"/>
    </xf>
    <xf numFmtId="0" fontId="8" fillId="2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textRotation="90" wrapText="1"/>
    </xf>
    <xf numFmtId="0" fontId="8" fillId="0" borderId="0" xfId="2" applyFont="1" applyBorder="1" applyAlignment="1">
      <alignment horizontal="center" vertical="center" textRotation="90"/>
    </xf>
    <xf numFmtId="0" fontId="8" fillId="3" borderId="0" xfId="2" applyFont="1" applyFill="1" applyBorder="1" applyAlignment="1">
      <alignment horizontal="center" vertical="center" textRotation="90" wrapText="1"/>
    </xf>
    <xf numFmtId="165" fontId="12" fillId="2" borderId="0" xfId="4" applyNumberFormat="1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5" fillId="0" borderId="0" xfId="2" applyFont="1"/>
    <xf numFmtId="0" fontId="24" fillId="0" borderId="0" xfId="2" applyFont="1"/>
    <xf numFmtId="0" fontId="25" fillId="0" borderId="0" xfId="2" applyFont="1"/>
    <xf numFmtId="0" fontId="25" fillId="3" borderId="0" xfId="2" applyFont="1" applyFill="1"/>
    <xf numFmtId="0" fontId="25" fillId="2" borderId="0" xfId="2" applyFont="1" applyFill="1"/>
    <xf numFmtId="0" fontId="25" fillId="2" borderId="0" xfId="4" applyFont="1" applyFill="1"/>
    <xf numFmtId="0" fontId="3" fillId="2" borderId="0" xfId="4" applyFont="1" applyFill="1"/>
    <xf numFmtId="0" fontId="3" fillId="3" borderId="0" xfId="2" applyFont="1" applyFill="1"/>
    <xf numFmtId="0" fontId="8" fillId="0" borderId="0" xfId="2" applyFont="1"/>
    <xf numFmtId="0" fontId="8" fillId="0" borderId="1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/>
    </xf>
    <xf numFmtId="0" fontId="8" fillId="2" borderId="0" xfId="4" applyFont="1" applyFill="1" applyBorder="1" applyAlignment="1">
      <alignment horizontal="center" wrapText="1"/>
    </xf>
    <xf numFmtId="0" fontId="8" fillId="0" borderId="0" xfId="2" applyFont="1" applyBorder="1" applyAlignment="1">
      <alignment horizontal="left"/>
    </xf>
    <xf numFmtId="0" fontId="8" fillId="2" borderId="0" xfId="2" applyFont="1" applyFill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textRotation="90" wrapText="1"/>
    </xf>
    <xf numFmtId="0" fontId="8" fillId="3" borderId="4" xfId="2" applyFont="1" applyFill="1" applyBorder="1" applyAlignment="1">
      <alignment horizontal="center" vertical="center" textRotation="90" wrapText="1"/>
    </xf>
    <xf numFmtId="0" fontId="8" fillId="3" borderId="5" xfId="2" applyFont="1" applyFill="1" applyBorder="1" applyAlignment="1">
      <alignment horizontal="center" vertical="center" textRotation="90" wrapText="1"/>
    </xf>
    <xf numFmtId="0" fontId="8" fillId="3" borderId="6" xfId="2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/>
    </xf>
    <xf numFmtId="165" fontId="8" fillId="3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/>
    </xf>
    <xf numFmtId="165" fontId="12" fillId="2" borderId="6" xfId="4" applyNumberFormat="1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/>
    </xf>
    <xf numFmtId="165" fontId="15" fillId="2" borderId="7" xfId="2" applyNumberFormat="1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9" fillId="0" borderId="0" xfId="2" applyFont="1" applyBorder="1" applyAlignment="1"/>
    <xf numFmtId="0" fontId="8" fillId="2" borderId="0" xfId="2" applyFont="1" applyFill="1" applyBorder="1" applyAlignment="1"/>
    <xf numFmtId="165" fontId="13" fillId="2" borderId="6" xfId="4" applyNumberFormat="1" applyFont="1" applyFill="1" applyBorder="1" applyAlignment="1">
      <alignment horizontal="center" vertical="center"/>
    </xf>
    <xf numFmtId="1" fontId="13" fillId="2" borderId="6" xfId="4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/>
    </xf>
    <xf numFmtId="165" fontId="15" fillId="2" borderId="6" xfId="4" applyNumberFormat="1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0" fontId="9" fillId="2" borderId="0" xfId="2" applyFont="1" applyFill="1" applyBorder="1" applyAlignment="1"/>
    <xf numFmtId="0" fontId="9" fillId="3" borderId="7" xfId="2" applyFont="1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/>
    </xf>
    <xf numFmtId="165" fontId="28" fillId="2" borderId="6" xfId="4" applyNumberFormat="1" applyFont="1" applyFill="1" applyBorder="1" applyAlignment="1">
      <alignment horizontal="center" vertical="center"/>
    </xf>
    <xf numFmtId="165" fontId="17" fillId="2" borderId="6" xfId="4" applyNumberFormat="1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13" fillId="2" borderId="6" xfId="4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left" vertical="center" wrapText="1"/>
    </xf>
    <xf numFmtId="0" fontId="18" fillId="3" borderId="6" xfId="2" applyFont="1" applyFill="1" applyBorder="1" applyAlignment="1">
      <alignment horizontal="left" vertical="center" wrapText="1"/>
    </xf>
    <xf numFmtId="165" fontId="12" fillId="2" borderId="9" xfId="4" applyNumberFormat="1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3" borderId="0" xfId="2" applyFont="1" applyFill="1"/>
    <xf numFmtId="0" fontId="8" fillId="2" borderId="0" xfId="2" applyFont="1" applyFill="1"/>
    <xf numFmtId="0" fontId="18" fillId="2" borderId="0" xfId="4" applyFont="1" applyFill="1"/>
    <xf numFmtId="0" fontId="29" fillId="2" borderId="0" xfId="4" applyFont="1" applyFill="1"/>
    <xf numFmtId="0" fontId="22" fillId="3" borderId="0" xfId="2" applyFont="1" applyFill="1"/>
    <xf numFmtId="0" fontId="22" fillId="2" borderId="0" xfId="2" applyFont="1" applyFill="1"/>
    <xf numFmtId="0" fontId="22" fillId="0" borderId="0" xfId="2" applyFont="1"/>
    <xf numFmtId="0" fontId="8" fillId="2" borderId="0" xfId="4" applyFont="1" applyFill="1"/>
    <xf numFmtId="0" fontId="23" fillId="3" borderId="0" xfId="2" applyFont="1" applyFill="1"/>
    <xf numFmtId="0" fontId="23" fillId="2" borderId="0" xfId="2" applyFont="1" applyFill="1"/>
    <xf numFmtId="0" fontId="23" fillId="0" borderId="0" xfId="2" applyFont="1"/>
    <xf numFmtId="0" fontId="22" fillId="2" borderId="0" xfId="4" applyFont="1" applyFill="1"/>
    <xf numFmtId="0" fontId="2" fillId="0" borderId="0" xfId="2"/>
    <xf numFmtId="0" fontId="2" fillId="3" borderId="0" xfId="2" applyFill="1"/>
    <xf numFmtId="0" fontId="2" fillId="2" borderId="0" xfId="2" applyFill="1"/>
    <xf numFmtId="0" fontId="23" fillId="2" borderId="0" xfId="4" applyFont="1" applyFill="1"/>
    <xf numFmtId="0" fontId="35" fillId="2" borderId="0" xfId="4" applyFill="1"/>
    <xf numFmtId="0" fontId="8" fillId="0" borderId="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8" fillId="2" borderId="2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 wrapText="1"/>
    </xf>
    <xf numFmtId="0" fontId="3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wrapText="1"/>
    </xf>
    <xf numFmtId="0" fontId="8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165" fontId="8" fillId="0" borderId="2" xfId="2" applyNumberFormat="1" applyFont="1" applyFill="1" applyBorder="1" applyAlignment="1">
      <alignment horizontal="center" vertical="center" wrapText="1"/>
    </xf>
    <xf numFmtId="0" fontId="3" fillId="5" borderId="7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4" fillId="5" borderId="7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8" fillId="0" borderId="0" xfId="4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165" fontId="12" fillId="0" borderId="6" xfId="4" applyNumberFormat="1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9" fillId="0" borderId="10" xfId="2" applyFont="1" applyBorder="1"/>
    <xf numFmtId="165" fontId="3" fillId="5" borderId="7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4" fillId="0" borderId="0" xfId="2" applyFont="1" applyFill="1"/>
    <xf numFmtId="0" fontId="7" fillId="0" borderId="0" xfId="2" applyFont="1" applyFill="1" applyAlignment="1">
      <alignment horizontal="center"/>
    </xf>
    <xf numFmtId="0" fontId="3" fillId="0" borderId="0" xfId="2" applyFont="1" applyFill="1"/>
    <xf numFmtId="0" fontId="3" fillId="0" borderId="0" xfId="0" applyFont="1" applyFill="1"/>
    <xf numFmtId="0" fontId="8" fillId="0" borderId="9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center" vertical="center" textRotation="90" wrapText="1"/>
    </xf>
    <xf numFmtId="0" fontId="3" fillId="0" borderId="0" xfId="4" applyFont="1" applyFill="1"/>
    <xf numFmtId="0" fontId="3" fillId="0" borderId="0" xfId="6" applyFont="1" applyFill="1"/>
    <xf numFmtId="0" fontId="4" fillId="0" borderId="0" xfId="6" applyFont="1" applyFill="1"/>
    <xf numFmtId="0" fontId="9" fillId="0" borderId="7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wrapText="1"/>
    </xf>
    <xf numFmtId="0" fontId="8" fillId="0" borderId="3" xfId="2" applyFont="1" applyFill="1" applyBorder="1" applyAlignment="1">
      <alignment horizontal="center" wrapText="1"/>
    </xf>
    <xf numFmtId="0" fontId="8" fillId="0" borderId="15" xfId="2" applyFont="1" applyFill="1" applyBorder="1" applyAlignment="1">
      <alignment horizontal="center" wrapText="1"/>
    </xf>
    <xf numFmtId="0" fontId="8" fillId="0" borderId="16" xfId="2" applyFont="1" applyFill="1" applyBorder="1"/>
    <xf numFmtId="0" fontId="8" fillId="0" borderId="16" xfId="2" applyFont="1" applyFill="1" applyBorder="1" applyAlignment="1">
      <alignment horizontal="center" wrapText="1"/>
    </xf>
    <xf numFmtId="0" fontId="8" fillId="0" borderId="17" xfId="2" applyFont="1" applyFill="1" applyBorder="1" applyAlignment="1">
      <alignment horizontal="center" wrapText="1"/>
    </xf>
    <xf numFmtId="0" fontId="8" fillId="0" borderId="4" xfId="2" applyFont="1" applyFill="1" applyBorder="1" applyAlignment="1">
      <alignment horizontal="center" wrapText="1"/>
    </xf>
    <xf numFmtId="0" fontId="14" fillId="0" borderId="13" xfId="4" applyFont="1" applyFill="1" applyBorder="1" applyAlignment="1">
      <alignment horizontal="center" vertical="center" wrapText="1"/>
    </xf>
    <xf numFmtId="0" fontId="9" fillId="0" borderId="18" xfId="2" applyFont="1" applyFill="1" applyBorder="1"/>
    <xf numFmtId="0" fontId="9" fillId="0" borderId="18" xfId="2" applyFont="1" applyFill="1" applyBorder="1" applyAlignment="1">
      <alignment horizontal="center" wrapText="1"/>
    </xf>
    <xf numFmtId="0" fontId="9" fillId="0" borderId="19" xfId="2" applyFont="1" applyFill="1" applyBorder="1" applyAlignment="1">
      <alignment horizontal="center" wrapText="1"/>
    </xf>
    <xf numFmtId="0" fontId="14" fillId="0" borderId="18" xfId="4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wrapText="1"/>
    </xf>
    <xf numFmtId="0" fontId="8" fillId="0" borderId="16" xfId="4" applyFont="1" applyFill="1" applyBorder="1" applyAlignment="1">
      <alignment horizontal="center" wrapText="1"/>
    </xf>
    <xf numFmtId="0" fontId="8" fillId="0" borderId="20" xfId="2" applyFont="1" applyFill="1" applyBorder="1" applyAlignment="1">
      <alignment wrapText="1"/>
    </xf>
    <xf numFmtId="0" fontId="8" fillId="0" borderId="20" xfId="4" applyFont="1" applyFill="1" applyBorder="1" applyAlignment="1">
      <alignment horizontal="center" wrapText="1"/>
    </xf>
    <xf numFmtId="0" fontId="8" fillId="0" borderId="20" xfId="2" applyFont="1" applyFill="1" applyBorder="1" applyAlignment="1"/>
    <xf numFmtId="0" fontId="8" fillId="0" borderId="13" xfId="2" applyFont="1" applyFill="1" applyBorder="1" applyAlignment="1">
      <alignment wrapText="1"/>
    </xf>
    <xf numFmtId="0" fontId="8" fillId="0" borderId="13" xfId="2" applyFont="1" applyFill="1" applyBorder="1" applyAlignment="1"/>
    <xf numFmtId="0" fontId="8" fillId="0" borderId="13" xfId="4" applyFont="1" applyFill="1" applyBorder="1" applyAlignment="1">
      <alignment horizontal="center" wrapText="1"/>
    </xf>
    <xf numFmtId="0" fontId="10" fillId="0" borderId="0" xfId="2" applyFont="1" applyFill="1" applyBorder="1"/>
    <xf numFmtId="0" fontId="10" fillId="0" borderId="0" xfId="2" applyFont="1" applyFill="1" applyAlignment="1">
      <alignment horizontal="left"/>
    </xf>
    <xf numFmtId="0" fontId="10" fillId="0" borderId="0" xfId="2" applyFont="1" applyFill="1" applyBorder="1" applyAlignment="1">
      <alignment horizontal="center" wrapText="1"/>
    </xf>
    <xf numFmtId="0" fontId="10" fillId="0" borderId="7" xfId="2" applyFont="1" applyFill="1" applyBorder="1"/>
    <xf numFmtId="0" fontId="10" fillId="0" borderId="0" xfId="2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 wrapText="1"/>
    </xf>
    <xf numFmtId="0" fontId="8" fillId="0" borderId="0" xfId="9" applyFont="1" applyFill="1" applyBorder="1" applyAlignment="1">
      <alignment horizontal="center" wrapText="1"/>
    </xf>
    <xf numFmtId="0" fontId="8" fillId="0" borderId="13" xfId="2" applyFont="1" applyFill="1" applyBorder="1" applyAlignment="1">
      <alignment horizontal="center" wrapText="1"/>
    </xf>
    <xf numFmtId="0" fontId="8" fillId="0" borderId="20" xfId="2" applyFont="1" applyFill="1" applyBorder="1" applyAlignment="1">
      <alignment horizontal="center" wrapText="1"/>
    </xf>
    <xf numFmtId="0" fontId="8" fillId="0" borderId="16" xfId="2" applyFont="1" applyFill="1" applyBorder="1" applyAlignment="1">
      <alignment horizontal="center"/>
    </xf>
    <xf numFmtId="0" fontId="8" fillId="0" borderId="2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2" applyFont="1" applyFill="1"/>
    <xf numFmtId="0" fontId="16" fillId="0" borderId="16" xfId="2" applyFont="1" applyFill="1" applyBorder="1" applyAlignment="1">
      <alignment horizontal="center" wrapText="1"/>
    </xf>
    <xf numFmtId="0" fontId="16" fillId="0" borderId="13" xfId="2" applyFont="1" applyFill="1" applyBorder="1" applyAlignment="1">
      <alignment horizontal="center" wrapText="1"/>
    </xf>
    <xf numFmtId="0" fontId="31" fillId="0" borderId="7" xfId="2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textRotation="90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8" fillId="0" borderId="0" xfId="2" applyFont="1" applyFill="1" applyBorder="1" applyAlignment="1"/>
    <xf numFmtId="165" fontId="13" fillId="0" borderId="6" xfId="4" applyNumberFormat="1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left" vertical="center" wrapText="1"/>
    </xf>
    <xf numFmtId="165" fontId="12" fillId="5" borderId="7" xfId="2" applyNumberFormat="1" applyFont="1" applyFill="1" applyBorder="1" applyAlignment="1">
      <alignment horizontal="center" vertical="center"/>
    </xf>
    <xf numFmtId="1" fontId="5" fillId="5" borderId="7" xfId="2" applyNumberFormat="1" applyFont="1" applyFill="1" applyBorder="1" applyAlignment="1">
      <alignment horizontal="center" vertical="center"/>
    </xf>
    <xf numFmtId="165" fontId="4" fillId="2" borderId="7" xfId="2" applyNumberFormat="1" applyFont="1" applyFill="1" applyBorder="1" applyAlignment="1">
      <alignment horizontal="center" vertical="center"/>
    </xf>
    <xf numFmtId="1" fontId="3" fillId="2" borderId="7" xfId="2" applyNumberFormat="1" applyFont="1" applyFill="1" applyBorder="1" applyAlignment="1">
      <alignment horizontal="center" vertical="center"/>
    </xf>
    <xf numFmtId="165" fontId="18" fillId="5" borderId="7" xfId="2" applyNumberFormat="1" applyFont="1" applyFill="1" applyBorder="1" applyAlignment="1">
      <alignment horizontal="center" vertical="center"/>
    </xf>
    <xf numFmtId="165" fontId="9" fillId="5" borderId="7" xfId="2" applyNumberFormat="1" applyFont="1" applyFill="1" applyBorder="1" applyAlignment="1">
      <alignment horizontal="center" vertical="center"/>
    </xf>
    <xf numFmtId="165" fontId="4" fillId="0" borderId="7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horizontal="center" vertical="center"/>
    </xf>
    <xf numFmtId="165" fontId="8" fillId="0" borderId="2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165" fontId="27" fillId="0" borderId="6" xfId="4" applyNumberFormat="1" applyFont="1" applyFill="1" applyBorder="1" applyAlignment="1">
      <alignment horizontal="center" vertical="center"/>
    </xf>
    <xf numFmtId="1" fontId="27" fillId="0" borderId="6" xfId="4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/>
    <xf numFmtId="0" fontId="4" fillId="0" borderId="7" xfId="2" applyFont="1" applyFill="1" applyBorder="1" applyAlignment="1">
      <alignment horizontal="center" vertical="center"/>
    </xf>
    <xf numFmtId="1" fontId="15" fillId="0" borderId="6" xfId="4" applyNumberFormat="1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wrapText="1"/>
    </xf>
    <xf numFmtId="0" fontId="10" fillId="0" borderId="20" xfId="4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/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Fill="1"/>
    <xf numFmtId="165" fontId="8" fillId="5" borderId="7" xfId="2" applyNumberFormat="1" applyFont="1" applyFill="1" applyBorder="1" applyAlignment="1">
      <alignment horizontal="center" vertical="center"/>
    </xf>
    <xf numFmtId="1" fontId="3" fillId="5" borderId="7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0" borderId="0" xfId="0" applyFont="1" applyBorder="1"/>
    <xf numFmtId="165" fontId="3" fillId="0" borderId="7" xfId="2" applyNumberFormat="1" applyFont="1" applyFill="1" applyBorder="1" applyAlignment="1">
      <alignment horizontal="center" vertical="center"/>
    </xf>
    <xf numFmtId="165" fontId="32" fillId="0" borderId="6" xfId="4" applyNumberFormat="1" applyFont="1" applyFill="1" applyBorder="1" applyAlignment="1">
      <alignment horizontal="center" vertical="center"/>
    </xf>
    <xf numFmtId="0" fontId="32" fillId="0" borderId="6" xfId="4" applyFont="1" applyFill="1" applyBorder="1" applyAlignment="1">
      <alignment horizontal="center" vertical="center"/>
    </xf>
    <xf numFmtId="0" fontId="3" fillId="0" borderId="0" xfId="0" applyFont="1" applyFill="1" applyAlignment="1"/>
    <xf numFmtId="0" fontId="8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8" fillId="0" borderId="4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8" fillId="0" borderId="13" xfId="2" applyFont="1" applyFill="1" applyBorder="1" applyAlignment="1">
      <alignment horizontal="center" textRotation="90"/>
    </xf>
    <xf numFmtId="0" fontId="8" fillId="0" borderId="16" xfId="2" applyFont="1" applyFill="1" applyBorder="1" applyAlignment="1">
      <alignment horizontal="center" textRotation="90"/>
    </xf>
    <xf numFmtId="0" fontId="8" fillId="0" borderId="2" xfId="2" applyFont="1" applyFill="1" applyBorder="1" applyAlignment="1">
      <alignment horizontal="center" wrapText="1"/>
    </xf>
    <xf numFmtId="0" fontId="8" fillId="0" borderId="6" xfId="2" applyFont="1" applyFill="1" applyBorder="1" applyAlignment="1">
      <alignment horizontal="center" wrapText="1"/>
    </xf>
    <xf numFmtId="0" fontId="8" fillId="0" borderId="8" xfId="2" applyFont="1" applyFill="1" applyBorder="1" applyAlignment="1">
      <alignment horizontal="center" wrapText="1"/>
    </xf>
    <xf numFmtId="0" fontId="8" fillId="0" borderId="22" xfId="2" applyFont="1" applyFill="1" applyBorder="1" applyAlignment="1">
      <alignment horizontal="center" wrapText="1"/>
    </xf>
    <xf numFmtId="0" fontId="8" fillId="0" borderId="9" xfId="2" applyFont="1" applyFill="1" applyBorder="1" applyAlignment="1">
      <alignment horizontal="center" wrapText="1"/>
    </xf>
    <xf numFmtId="0" fontId="8" fillId="0" borderId="3" xfId="2" applyFont="1" applyFill="1" applyBorder="1" applyAlignment="1">
      <alignment horizontal="center" wrapText="1"/>
    </xf>
    <xf numFmtId="0" fontId="8" fillId="0" borderId="13" xfId="2" applyFont="1" applyFill="1" applyBorder="1" applyAlignment="1">
      <alignment horizontal="center" wrapText="1"/>
    </xf>
    <xf numFmtId="0" fontId="8" fillId="0" borderId="20" xfId="2" applyFont="1" applyFill="1" applyBorder="1" applyAlignment="1">
      <alignment horizontal="center" wrapText="1"/>
    </xf>
    <xf numFmtId="0" fontId="8" fillId="0" borderId="23" xfId="2" applyFont="1" applyFill="1" applyBorder="1" applyAlignment="1">
      <alignment horizontal="center" wrapText="1"/>
    </xf>
    <xf numFmtId="0" fontId="8" fillId="0" borderId="13" xfId="2" applyFont="1" applyFill="1" applyBorder="1" applyAlignment="1">
      <alignment horizontal="center"/>
    </xf>
    <xf numFmtId="0" fontId="8" fillId="0" borderId="20" xfId="2" applyFont="1" applyFill="1" applyBorder="1" applyAlignment="1">
      <alignment horizontal="center"/>
    </xf>
    <xf numFmtId="0" fontId="8" fillId="0" borderId="23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vertical="center" wrapText="1"/>
    </xf>
    <xf numFmtId="0" fontId="8" fillId="0" borderId="20" xfId="2" applyFont="1" applyFill="1" applyBorder="1" applyAlignment="1">
      <alignment vertical="center" wrapText="1"/>
    </xf>
    <xf numFmtId="0" fontId="8" fillId="0" borderId="13" xfId="7" applyFont="1" applyFill="1" applyBorder="1" applyAlignment="1">
      <alignment horizontal="center" vertical="center" wrapText="1"/>
    </xf>
    <xf numFmtId="0" fontId="8" fillId="0" borderId="20" xfId="7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wrapText="1"/>
    </xf>
    <xf numFmtId="0" fontId="8" fillId="0" borderId="2" xfId="2" applyFont="1" applyFill="1" applyBorder="1" applyAlignment="1">
      <alignment horizontal="left" wrapText="1"/>
    </xf>
    <xf numFmtId="0" fontId="8" fillId="0" borderId="8" xfId="2" applyFont="1" applyFill="1" applyBorder="1" applyAlignment="1">
      <alignment horizontal="left" wrapText="1"/>
    </xf>
    <xf numFmtId="0" fontId="8" fillId="0" borderId="7" xfId="2" applyFont="1" applyFill="1" applyBorder="1" applyAlignment="1">
      <alignment horizontal="center" vertical="center" textRotation="90" wrapText="1"/>
    </xf>
    <xf numFmtId="0" fontId="8" fillId="0" borderId="7" xfId="2" applyFont="1" applyFill="1" applyBorder="1" applyAlignment="1">
      <alignment horizontal="center" vertical="center" textRotation="90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2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left" wrapText="1"/>
    </xf>
    <xf numFmtId="0" fontId="8" fillId="0" borderId="7" xfId="6" applyFont="1" applyFill="1" applyBorder="1" applyAlignment="1">
      <alignment horizontal="center"/>
    </xf>
    <xf numFmtId="0" fontId="8" fillId="0" borderId="7" xfId="6" applyFont="1" applyFill="1" applyBorder="1" applyAlignment="1">
      <alignment horizontal="center" wrapText="1"/>
    </xf>
    <xf numFmtId="0" fontId="8" fillId="0" borderId="22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21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8" xfId="0" applyFont="1" applyFill="1" applyBorder="1" applyAlignment="1">
      <alignment horizontal="center" vertical="center" textRotation="90" wrapText="1"/>
    </xf>
    <xf numFmtId="0" fontId="10" fillId="0" borderId="0" xfId="2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11" fillId="0" borderId="7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 textRotation="90" wrapText="1"/>
    </xf>
    <xf numFmtId="0" fontId="8" fillId="0" borderId="3" xfId="2" applyFont="1" applyBorder="1" applyAlignment="1">
      <alignment horizontal="center" vertical="center" textRotation="90" wrapText="1"/>
    </xf>
    <xf numFmtId="0" fontId="8" fillId="0" borderId="1" xfId="2" applyFont="1" applyBorder="1" applyAlignment="1">
      <alignment horizontal="center" vertical="center" textRotation="90" wrapText="1"/>
    </xf>
    <xf numFmtId="0" fontId="8" fillId="0" borderId="4" xfId="2" applyFont="1" applyBorder="1" applyAlignment="1">
      <alignment horizontal="center" vertical="center" textRotation="90" wrapText="1"/>
    </xf>
    <xf numFmtId="0" fontId="8" fillId="0" borderId="21" xfId="2" applyFont="1" applyBorder="1" applyAlignment="1">
      <alignment horizontal="center" vertical="center" textRotation="90" wrapText="1"/>
    </xf>
    <xf numFmtId="0" fontId="8" fillId="0" borderId="5" xfId="2" applyFont="1" applyBorder="1" applyAlignment="1">
      <alignment horizontal="center" vertical="center" textRotation="90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textRotation="90"/>
    </xf>
    <xf numFmtId="0" fontId="11" fillId="0" borderId="7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 textRotation="90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 textRotation="90"/>
    </xf>
    <xf numFmtId="0" fontId="8" fillId="0" borderId="3" xfId="2" applyFont="1" applyBorder="1" applyAlignment="1">
      <alignment horizontal="center" vertical="center" textRotation="90"/>
    </xf>
    <xf numFmtId="0" fontId="8" fillId="0" borderId="1" xfId="2" applyFont="1" applyBorder="1" applyAlignment="1">
      <alignment horizontal="center" vertical="center" textRotation="90"/>
    </xf>
    <xf numFmtId="0" fontId="8" fillId="0" borderId="4" xfId="2" applyFont="1" applyBorder="1" applyAlignment="1">
      <alignment horizontal="center" vertical="center" textRotation="90"/>
    </xf>
    <xf numFmtId="0" fontId="8" fillId="0" borderId="21" xfId="2" applyFont="1" applyBorder="1" applyAlignment="1">
      <alignment horizontal="center" vertical="center" textRotation="90"/>
    </xf>
    <xf numFmtId="0" fontId="8" fillId="0" borderId="5" xfId="2" applyFont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65" fontId="8" fillId="0" borderId="7" xfId="2" applyNumberFormat="1" applyFont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18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165" fontId="8" fillId="2" borderId="2" xfId="2" applyNumberFormat="1" applyFont="1" applyFill="1" applyBorder="1" applyAlignment="1">
      <alignment horizontal="center" vertical="center"/>
    </xf>
    <xf numFmtId="165" fontId="8" fillId="2" borderId="8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 wrapText="1"/>
    </xf>
    <xf numFmtId="165" fontId="9" fillId="2" borderId="7" xfId="2" applyNumberFormat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26" fillId="2" borderId="6" xfId="2" applyFont="1" applyFill="1" applyBorder="1" applyAlignment="1">
      <alignment vertical="center"/>
    </xf>
    <xf numFmtId="0" fontId="26" fillId="2" borderId="8" xfId="2" applyFont="1" applyFill="1" applyBorder="1" applyAlignment="1">
      <alignment vertical="center"/>
    </xf>
    <xf numFmtId="165" fontId="8" fillId="0" borderId="2" xfId="2" applyNumberFormat="1" applyFont="1" applyFill="1" applyBorder="1" applyAlignment="1">
      <alignment horizontal="center" vertical="center"/>
    </xf>
    <xf numFmtId="165" fontId="8" fillId="0" borderId="8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/>
    </xf>
    <xf numFmtId="1" fontId="9" fillId="0" borderId="8" xfId="2" applyNumberFormat="1" applyFont="1" applyFill="1" applyBorder="1" applyAlignment="1">
      <alignment horizontal="center" vertical="center"/>
    </xf>
    <xf numFmtId="1" fontId="9" fillId="0" borderId="7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0" fontId="2" fillId="2" borderId="8" xfId="2" applyFill="1" applyBorder="1" applyAlignment="1">
      <alignment horizontal="center" vertical="center"/>
    </xf>
    <xf numFmtId="0" fontId="9" fillId="2" borderId="2" xfId="2" applyFont="1" applyFill="1" applyBorder="1" applyAlignment="1">
      <alignment horizontal="right" vertical="center" wrapText="1"/>
    </xf>
    <xf numFmtId="0" fontId="9" fillId="2" borderId="6" xfId="2" applyFont="1" applyFill="1" applyBorder="1" applyAlignment="1">
      <alignment horizontal="right" vertical="center" wrapText="1"/>
    </xf>
    <xf numFmtId="0" fontId="9" fillId="2" borderId="8" xfId="2" applyFont="1" applyFill="1" applyBorder="1" applyAlignment="1">
      <alignment horizontal="right" vertical="center" wrapText="1"/>
    </xf>
    <xf numFmtId="0" fontId="18" fillId="0" borderId="2" xfId="2" applyFont="1" applyBorder="1" applyAlignment="1">
      <alignment horizontal="left" vertical="center" wrapText="1"/>
    </xf>
    <xf numFmtId="0" fontId="18" fillId="0" borderId="6" xfId="2" applyFont="1" applyBorder="1" applyAlignment="1">
      <alignment horizontal="left" vertical="center" wrapText="1"/>
    </xf>
    <xf numFmtId="0" fontId="18" fillId="0" borderId="8" xfId="2" applyFont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165" fontId="18" fillId="0" borderId="7" xfId="2" applyNumberFormat="1" applyFont="1" applyBorder="1" applyAlignment="1">
      <alignment horizontal="center" vertical="center"/>
    </xf>
    <xf numFmtId="1" fontId="18" fillId="0" borderId="7" xfId="2" applyNumberFormat="1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1" fontId="16" fillId="0" borderId="2" xfId="2" applyNumberFormat="1" applyFont="1" applyFill="1" applyBorder="1" applyAlignment="1">
      <alignment horizontal="center" vertical="center"/>
    </xf>
    <xf numFmtId="1" fontId="16" fillId="0" borderId="8" xfId="2" applyNumberFormat="1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1" fontId="15" fillId="2" borderId="6" xfId="4" applyNumberFormat="1" applyFont="1" applyFill="1" applyBorder="1" applyAlignment="1">
      <alignment horizontal="center" vertical="center"/>
    </xf>
    <xf numFmtId="0" fontId="4" fillId="0" borderId="0" xfId="6" applyFont="1" applyFill="1" applyAlignment="1">
      <alignment horizontal="left"/>
    </xf>
    <xf numFmtId="0" fontId="4" fillId="0" borderId="11" xfId="2" applyFont="1" applyBorder="1" applyAlignment="1">
      <alignment horizontal="center"/>
    </xf>
    <xf numFmtId="0" fontId="16" fillId="2" borderId="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65" fontId="8" fillId="2" borderId="7" xfId="2" applyNumberFormat="1" applyFont="1" applyFill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left" vertical="center" wrapText="1"/>
    </xf>
    <xf numFmtId="165" fontId="9" fillId="0" borderId="7" xfId="2" applyNumberFormat="1" applyFont="1" applyBorder="1" applyAlignment="1">
      <alignment horizontal="center" vertical="center"/>
    </xf>
    <xf numFmtId="165" fontId="4" fillId="4" borderId="2" xfId="2" applyNumberFormat="1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1">
    <cellStyle name="Денежный 2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4 2" xfId="6"/>
    <cellStyle name="Обычный 4 3" xfId="7"/>
    <cellStyle name="Обычный 5" xfId="8"/>
    <cellStyle name="Обычный 5 2" xfId="9"/>
    <cellStyle name="Обычный 5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9525</xdr:colOff>
      <xdr:row>132</xdr:row>
      <xdr:rowOff>0</xdr:rowOff>
    </xdr:from>
    <xdr:to>
      <xdr:col>57</xdr:col>
      <xdr:colOff>9525</xdr:colOff>
      <xdr:row>132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591925" y="3470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9525</xdr:colOff>
      <xdr:row>132</xdr:row>
      <xdr:rowOff>0</xdr:rowOff>
    </xdr:from>
    <xdr:to>
      <xdr:col>57</xdr:col>
      <xdr:colOff>9525</xdr:colOff>
      <xdr:row>132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591925" y="3470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9525</xdr:colOff>
      <xdr:row>132</xdr:row>
      <xdr:rowOff>0</xdr:rowOff>
    </xdr:from>
    <xdr:to>
      <xdr:col>57</xdr:col>
      <xdr:colOff>9525</xdr:colOff>
      <xdr:row>132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591925" y="3470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11"/>
  <sheetViews>
    <sheetView tabSelected="1" view="pageBreakPreview" zoomScale="70" zoomScaleSheetLayoutView="80" workbookViewId="0">
      <selection activeCell="N11" sqref="N11"/>
    </sheetView>
  </sheetViews>
  <sheetFormatPr defaultRowHeight="15" x14ac:dyDescent="0.25"/>
  <cols>
    <col min="1" max="1" width="3.85546875" style="78" customWidth="1"/>
    <col min="2" max="2" width="4.140625" style="78" customWidth="1"/>
    <col min="3" max="3" width="4" style="78" customWidth="1"/>
    <col min="4" max="4" width="4.140625" style="78" customWidth="1"/>
    <col min="5" max="5" width="4.42578125" style="78" customWidth="1"/>
    <col min="6" max="7" width="3.7109375" style="78" customWidth="1"/>
    <col min="8" max="8" width="3.85546875" style="78" customWidth="1"/>
    <col min="9" max="11" width="4.140625" style="78" customWidth="1"/>
    <col min="12" max="12" width="3.42578125" style="78" customWidth="1"/>
    <col min="13" max="13" width="4.28515625" style="78" customWidth="1"/>
    <col min="14" max="15" width="3.7109375" style="78" customWidth="1"/>
    <col min="16" max="16" width="3.85546875" style="78" customWidth="1"/>
    <col min="17" max="17" width="3.28515625" style="78" customWidth="1"/>
    <col min="18" max="18" width="3.42578125" style="78" customWidth="1"/>
    <col min="19" max="19" width="4.140625" style="78" customWidth="1"/>
    <col min="20" max="20" width="3.7109375" style="78" customWidth="1"/>
    <col min="21" max="21" width="3.85546875" style="78" customWidth="1"/>
    <col min="22" max="23" width="3.28515625" style="78" customWidth="1"/>
    <col min="24" max="24" width="3.7109375" style="78" customWidth="1"/>
    <col min="25" max="25" width="3.28515625" style="78" customWidth="1"/>
    <col min="26" max="30" width="3.42578125" style="78" customWidth="1"/>
    <col min="31" max="32" width="3.7109375" style="78" customWidth="1"/>
    <col min="33" max="33" width="3.42578125" style="78" customWidth="1"/>
    <col min="34" max="34" width="3.7109375" style="79" hidden="1" customWidth="1"/>
    <col min="35" max="36" width="3.42578125" style="80" customWidth="1"/>
    <col min="37" max="37" width="4.140625" style="82" hidden="1" customWidth="1"/>
    <col min="38" max="38" width="3" style="82" hidden="1" customWidth="1"/>
    <col min="39" max="39" width="4" style="82" hidden="1" customWidth="1"/>
    <col min="40" max="40" width="3.85546875" style="80" customWidth="1"/>
    <col min="41" max="41" width="3.7109375" style="80" customWidth="1"/>
    <col min="42" max="43" width="4.42578125" style="82" hidden="1" customWidth="1"/>
    <col min="44" max="44" width="4.28515625" style="82" hidden="1" customWidth="1"/>
    <col min="45" max="45" width="3.7109375" style="80" customWidth="1"/>
    <col min="46" max="46" width="3.42578125" style="80" bestFit="1" customWidth="1"/>
    <col min="47" max="47" width="4.7109375" style="82" hidden="1" customWidth="1"/>
    <col min="48" max="48" width="4.42578125" style="82" hidden="1" customWidth="1"/>
    <col min="49" max="49" width="4.140625" style="82" hidden="1" customWidth="1"/>
    <col min="50" max="50" width="4" style="80" customWidth="1"/>
    <col min="51" max="51" width="3.28515625" style="78" customWidth="1"/>
    <col min="52" max="52" width="3.7109375" style="78" customWidth="1"/>
    <col min="53" max="54" width="3.85546875" style="78" customWidth="1"/>
    <col min="55" max="55" width="3.42578125" style="78" customWidth="1"/>
    <col min="56" max="56" width="3.28515625" style="78" customWidth="1"/>
    <col min="57" max="57" width="3.42578125" style="78" customWidth="1"/>
    <col min="58" max="58" width="3.85546875" style="78" customWidth="1"/>
    <col min="59" max="59" width="3.42578125" style="78" customWidth="1"/>
    <col min="60" max="60" width="4" style="78" customWidth="1"/>
    <col min="61" max="62" width="5.42578125" style="78" hidden="1" customWidth="1"/>
    <col min="63" max="63" width="5.5703125" style="78" hidden="1" customWidth="1"/>
    <col min="64" max="64" width="5.28515625" style="78" hidden="1" customWidth="1"/>
    <col min="65" max="65" width="4.42578125" style="78" hidden="1" customWidth="1"/>
    <col min="66" max="66" width="3" style="78" hidden="1" customWidth="1"/>
    <col min="67" max="67" width="3.5703125" style="78" hidden="1" customWidth="1"/>
    <col min="68" max="68" width="3.7109375" style="78" hidden="1" customWidth="1"/>
    <col min="69" max="70" width="4.7109375" style="78" hidden="1" customWidth="1"/>
    <col min="71" max="71" width="4.85546875" style="78" hidden="1" customWidth="1"/>
    <col min="72" max="72" width="4.42578125" style="78" hidden="1" customWidth="1"/>
    <col min="73" max="73" width="5" style="78" hidden="1" customWidth="1"/>
    <col min="74" max="74" width="6.5703125" style="78" hidden="1" customWidth="1"/>
    <col min="75" max="16384" width="9.140625" style="78"/>
  </cols>
  <sheetData>
    <row r="1" spans="2:60" s="1" customFormat="1" ht="12" customHeight="1" x14ac:dyDescent="0.3">
      <c r="AD1" s="14"/>
      <c r="AF1" s="15"/>
      <c r="AG1" s="16"/>
      <c r="AH1" s="17"/>
      <c r="AI1" s="18"/>
      <c r="AJ1" s="18"/>
      <c r="AK1" s="19"/>
      <c r="AL1" s="19"/>
      <c r="AM1" s="19"/>
      <c r="AN1" s="18"/>
      <c r="AO1" s="18"/>
      <c r="AP1" s="19"/>
      <c r="AQ1" s="19"/>
      <c r="AR1" s="19"/>
      <c r="AS1" s="18"/>
      <c r="AT1" s="18"/>
      <c r="AU1" s="19"/>
      <c r="AV1" s="19"/>
      <c r="AW1" s="19"/>
      <c r="AX1" s="18"/>
      <c r="AY1" s="16"/>
      <c r="AZ1" s="16"/>
      <c r="BA1" s="16"/>
      <c r="BB1" s="16"/>
      <c r="BC1" s="16"/>
      <c r="BD1" s="16"/>
      <c r="BE1" s="16"/>
      <c r="BF1" s="16"/>
      <c r="BG1" s="16"/>
      <c r="BH1" s="16"/>
    </row>
    <row r="2" spans="2:60" s="170" customFormat="1" ht="18" customHeight="1" x14ac:dyDescent="0.3">
      <c r="B2" s="171"/>
      <c r="C2" s="241"/>
      <c r="D2" s="241"/>
      <c r="E2" s="241"/>
      <c r="F2" s="241"/>
      <c r="G2" s="171"/>
      <c r="H2" s="171"/>
      <c r="I2" s="171"/>
      <c r="J2" s="171"/>
      <c r="L2" s="171"/>
      <c r="M2" s="171"/>
      <c r="O2" s="171"/>
      <c r="R2" s="170" t="s">
        <v>0</v>
      </c>
      <c r="AD2" s="177"/>
      <c r="AG2" s="177"/>
    </row>
    <row r="3" spans="2:60" s="170" customFormat="1" ht="11.25" customHeight="1" x14ac:dyDescent="0.3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AD3" s="177"/>
      <c r="AF3" s="171"/>
    </row>
    <row r="4" spans="2:60" s="170" customFormat="1" ht="18" customHeight="1" x14ac:dyDescent="0.3">
      <c r="B4" s="171"/>
      <c r="C4" s="171"/>
      <c r="D4" s="171"/>
      <c r="E4" s="171"/>
      <c r="F4" s="171"/>
      <c r="G4" s="171"/>
      <c r="H4" s="171"/>
      <c r="I4" s="171"/>
      <c r="J4" s="171"/>
      <c r="K4" s="171"/>
      <c r="M4" s="171"/>
      <c r="N4" s="171"/>
      <c r="O4" s="171"/>
      <c r="X4" s="178" t="s">
        <v>1</v>
      </c>
      <c r="AD4" s="177"/>
    </row>
    <row r="5" spans="2:60" s="170" customFormat="1" ht="12" customHeight="1" x14ac:dyDescent="0.3"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60" s="170" customFormat="1" ht="18" customHeight="1" x14ac:dyDescent="0.3">
      <c r="AF6" s="171" t="s">
        <v>2</v>
      </c>
    </row>
    <row r="7" spans="2:60" s="170" customFormat="1" ht="18" customHeight="1" x14ac:dyDescent="0.3">
      <c r="B7" s="127"/>
      <c r="C7" s="127"/>
      <c r="D7" s="127"/>
      <c r="E7" s="127"/>
      <c r="AF7" s="170" t="s">
        <v>126</v>
      </c>
    </row>
    <row r="8" spans="2:60" s="172" customFormat="1" ht="20.25" customHeight="1" x14ac:dyDescent="0.3">
      <c r="B8" s="249"/>
      <c r="C8" s="249"/>
      <c r="D8" s="249"/>
      <c r="E8" s="249"/>
      <c r="AF8" s="173" t="s">
        <v>127</v>
      </c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</row>
    <row r="9" spans="2:60" s="170" customFormat="1" ht="18" customHeight="1" x14ac:dyDescent="0.3">
      <c r="B9" s="127"/>
      <c r="C9" s="127"/>
      <c r="D9" s="127"/>
      <c r="E9" s="127"/>
      <c r="AF9" s="3" t="s">
        <v>3</v>
      </c>
    </row>
    <row r="10" spans="2:60" s="170" customFormat="1" ht="21.75" customHeight="1" x14ac:dyDescent="0.3">
      <c r="B10" s="127"/>
      <c r="C10" s="127"/>
      <c r="AF10" s="170" t="s">
        <v>128</v>
      </c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</row>
    <row r="11" spans="2:60" s="170" customFormat="1" ht="18.75" x14ac:dyDescent="0.3">
      <c r="AF11" s="170" t="s">
        <v>4</v>
      </c>
    </row>
    <row r="12" spans="2:60" s="170" customFormat="1" ht="18.75" x14ac:dyDescent="0.3"/>
    <row r="13" spans="2:60" s="170" customFormat="1" ht="18.75" x14ac:dyDescent="0.3"/>
    <row r="14" spans="2:60" s="170" customFormat="1" ht="18" customHeight="1" x14ac:dyDescent="0.3">
      <c r="X14" s="174" t="s">
        <v>5</v>
      </c>
      <c r="AG14" s="127"/>
      <c r="AH14" s="127"/>
      <c r="AI14" s="127"/>
      <c r="AJ14" s="127"/>
      <c r="AK14" s="127"/>
      <c r="AL14" s="127"/>
      <c r="AM14" s="127"/>
    </row>
    <row r="15" spans="2:60" s="170" customFormat="1" ht="9.75" customHeight="1" x14ac:dyDescent="0.3">
      <c r="R15" s="174"/>
      <c r="AG15" s="127"/>
      <c r="AH15" s="127"/>
      <c r="AI15" s="127"/>
      <c r="AJ15" s="127"/>
      <c r="AK15" s="127"/>
      <c r="AL15" s="127"/>
      <c r="AM15" s="127"/>
    </row>
    <row r="16" spans="2:60" s="126" customFormat="1" ht="26.25" customHeight="1" x14ac:dyDescent="0.3">
      <c r="B16" s="126" t="s">
        <v>140</v>
      </c>
      <c r="R16" s="125"/>
      <c r="AK16" s="131"/>
      <c r="AL16" s="131"/>
      <c r="AM16" s="131"/>
      <c r="AP16" s="131"/>
      <c r="AQ16" s="131"/>
      <c r="AR16" s="131"/>
      <c r="AU16" s="131"/>
      <c r="AV16" s="131"/>
      <c r="AW16" s="131"/>
    </row>
    <row r="17" spans="1:74" s="126" customFormat="1" ht="18" customHeight="1" x14ac:dyDescent="0.3">
      <c r="B17" s="124" t="s">
        <v>96</v>
      </c>
      <c r="AK17" s="131"/>
      <c r="AL17" s="131"/>
      <c r="AM17" s="131"/>
      <c r="AP17" s="131"/>
      <c r="AQ17" s="131"/>
      <c r="AR17" s="131"/>
      <c r="AU17" s="131"/>
      <c r="AV17" s="131"/>
      <c r="AW17" s="131"/>
    </row>
    <row r="18" spans="1:74" s="132" customFormat="1" ht="17.25" customHeight="1" x14ac:dyDescent="0.3">
      <c r="B18" s="409" t="s">
        <v>139</v>
      </c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09"/>
    </row>
    <row r="19" spans="1:74" s="132" customFormat="1" ht="18" customHeight="1" x14ac:dyDescent="0.3">
      <c r="B19" s="133" t="s">
        <v>97</v>
      </c>
    </row>
    <row r="20" spans="1:74" s="126" customFormat="1" ht="19.5" customHeight="1" x14ac:dyDescent="0.3">
      <c r="B20" s="124" t="s">
        <v>121</v>
      </c>
      <c r="AK20" s="131"/>
      <c r="AL20" s="131"/>
      <c r="AM20" s="131"/>
      <c r="AP20" s="131"/>
      <c r="AQ20" s="131"/>
      <c r="AR20" s="131"/>
      <c r="AU20" s="131"/>
      <c r="AV20" s="131"/>
      <c r="AW20" s="131"/>
    </row>
    <row r="21" spans="1:74" s="170" customFormat="1" ht="13.5" customHeight="1" x14ac:dyDescent="0.3">
      <c r="R21" s="174"/>
    </row>
    <row r="22" spans="1:74" s="170" customFormat="1" ht="21.75" customHeight="1" x14ac:dyDescent="0.3">
      <c r="B22" s="179" t="s">
        <v>138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75"/>
      <c r="S22" s="127"/>
      <c r="AF22" s="176" t="s">
        <v>129</v>
      </c>
    </row>
    <row r="23" spans="1:74" s="170" customFormat="1" ht="21.75" customHeight="1" x14ac:dyDescent="0.3">
      <c r="B23" s="180"/>
      <c r="C23" s="126"/>
      <c r="D23" s="126"/>
      <c r="E23" s="126"/>
      <c r="F23" s="126"/>
      <c r="G23" s="131"/>
      <c r="H23" s="131"/>
      <c r="I23" s="131"/>
      <c r="J23" s="126"/>
      <c r="K23" s="126"/>
      <c r="L23" s="131"/>
      <c r="M23" s="131"/>
      <c r="N23" s="131"/>
      <c r="O23" s="126"/>
      <c r="P23" s="126"/>
      <c r="Q23" s="131"/>
      <c r="R23" s="131"/>
      <c r="S23" s="131"/>
      <c r="T23" s="1"/>
      <c r="U23" s="126"/>
      <c r="V23" s="126"/>
      <c r="W23" s="126"/>
      <c r="X23" s="126"/>
      <c r="Y23" s="126"/>
      <c r="Z23" s="1"/>
      <c r="AA23" s="1"/>
      <c r="AB23" s="1"/>
      <c r="AC23" s="1"/>
      <c r="AF23" s="173" t="s">
        <v>125</v>
      </c>
    </row>
    <row r="24" spans="1:74" s="170" customFormat="1" ht="17.25" customHeight="1" x14ac:dyDescent="0.3">
      <c r="B24" s="173" t="s">
        <v>137</v>
      </c>
      <c r="R24" s="174"/>
    </row>
    <row r="25" spans="1:74" s="170" customFormat="1" ht="13.5" customHeight="1" x14ac:dyDescent="0.3">
      <c r="R25" s="174"/>
    </row>
    <row r="26" spans="1:74" s="1" customFormat="1" ht="19.5" customHeight="1" x14ac:dyDescent="0.3">
      <c r="R26" s="410" t="s">
        <v>6</v>
      </c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H26" s="21"/>
      <c r="AI26" s="2"/>
      <c r="AJ26" s="2"/>
      <c r="AK26" s="20"/>
      <c r="AL26" s="20"/>
      <c r="AM26" s="20"/>
      <c r="AN26" s="2"/>
      <c r="AO26" s="2"/>
      <c r="AP26" s="20"/>
      <c r="AQ26" s="20"/>
      <c r="AR26" s="20"/>
      <c r="AS26" s="2"/>
      <c r="AT26" s="2"/>
      <c r="AU26" s="20"/>
      <c r="AV26" s="20"/>
      <c r="AW26" s="20"/>
      <c r="AX26" s="2"/>
    </row>
    <row r="27" spans="1:74" s="22" customFormat="1" ht="18" customHeight="1" thickBot="1" x14ac:dyDescent="0.3">
      <c r="A27" s="260" t="s">
        <v>7</v>
      </c>
      <c r="B27" s="262" t="s">
        <v>8</v>
      </c>
      <c r="C27" s="263"/>
      <c r="D27" s="263"/>
      <c r="E27" s="263"/>
      <c r="F27" s="264"/>
      <c r="G27" s="265" t="s">
        <v>9</v>
      </c>
      <c r="H27" s="266"/>
      <c r="I27" s="266"/>
      <c r="J27" s="267"/>
      <c r="K27" s="262" t="s">
        <v>10</v>
      </c>
      <c r="L27" s="263"/>
      <c r="M27" s="263"/>
      <c r="N27" s="264"/>
      <c r="O27" s="262" t="s">
        <v>11</v>
      </c>
      <c r="P27" s="263"/>
      <c r="Q27" s="263"/>
      <c r="R27" s="263"/>
      <c r="S27" s="264"/>
      <c r="T27" s="262" t="s">
        <v>12</v>
      </c>
      <c r="U27" s="263"/>
      <c r="V27" s="263"/>
      <c r="W27" s="264"/>
      <c r="X27" s="262" t="s">
        <v>13</v>
      </c>
      <c r="Y27" s="263"/>
      <c r="Z27" s="263"/>
      <c r="AA27" s="264"/>
      <c r="AB27" s="262" t="s">
        <v>14</v>
      </c>
      <c r="AC27" s="263"/>
      <c r="AD27" s="263"/>
      <c r="AE27" s="263"/>
      <c r="AF27" s="264"/>
      <c r="AG27" s="262" t="s">
        <v>15</v>
      </c>
      <c r="AH27" s="263"/>
      <c r="AI27" s="263"/>
      <c r="AJ27" s="263"/>
      <c r="AK27" s="263"/>
      <c r="AL27" s="263"/>
      <c r="AM27" s="263"/>
      <c r="AN27" s="264"/>
      <c r="AO27" s="262" t="s">
        <v>16</v>
      </c>
      <c r="AP27" s="263"/>
      <c r="AQ27" s="263"/>
      <c r="AR27" s="263"/>
      <c r="AS27" s="263"/>
      <c r="AT27" s="263"/>
      <c r="AU27" s="263"/>
      <c r="AV27" s="263"/>
      <c r="AW27" s="263"/>
      <c r="AX27" s="264"/>
      <c r="AY27" s="262" t="s">
        <v>17</v>
      </c>
      <c r="AZ27" s="263"/>
      <c r="BA27" s="263"/>
      <c r="BB27" s="263"/>
      <c r="BC27" s="264"/>
      <c r="BD27" s="262" t="s">
        <v>18</v>
      </c>
      <c r="BE27" s="263"/>
      <c r="BF27" s="263"/>
      <c r="BG27" s="264"/>
    </row>
    <row r="28" spans="1:74" s="22" customFormat="1" ht="20.25" customHeight="1" thickBot="1" x14ac:dyDescent="0.35">
      <c r="A28" s="261"/>
      <c r="B28" s="134">
        <v>1</v>
      </c>
      <c r="C28" s="134">
        <v>2</v>
      </c>
      <c r="D28" s="134">
        <v>3</v>
      </c>
      <c r="E28" s="134">
        <v>4</v>
      </c>
      <c r="F28" s="134">
        <v>5</v>
      </c>
      <c r="G28" s="134">
        <v>6</v>
      </c>
      <c r="H28" s="134">
        <v>7</v>
      </c>
      <c r="I28" s="135">
        <v>8</v>
      </c>
      <c r="J28" s="136">
        <v>9</v>
      </c>
      <c r="K28" s="134">
        <v>10</v>
      </c>
      <c r="L28" s="134">
        <v>11</v>
      </c>
      <c r="M28" s="134">
        <v>12</v>
      </c>
      <c r="N28" s="134">
        <v>13</v>
      </c>
      <c r="O28" s="134">
        <v>14</v>
      </c>
      <c r="P28" s="134">
        <v>15</v>
      </c>
      <c r="Q28" s="134">
        <v>16</v>
      </c>
      <c r="R28" s="134">
        <v>17</v>
      </c>
      <c r="S28" s="134">
        <v>18</v>
      </c>
      <c r="T28" s="134">
        <v>19</v>
      </c>
      <c r="U28" s="134">
        <v>20</v>
      </c>
      <c r="V28" s="134">
        <v>21</v>
      </c>
      <c r="W28" s="137">
        <v>22</v>
      </c>
      <c r="X28" s="134">
        <v>23</v>
      </c>
      <c r="Y28" s="134">
        <v>24</v>
      </c>
      <c r="Z28" s="134">
        <v>25</v>
      </c>
      <c r="AA28" s="134">
        <v>26</v>
      </c>
      <c r="AB28" s="134">
        <v>27</v>
      </c>
      <c r="AC28" s="134">
        <v>28</v>
      </c>
      <c r="AD28" s="134">
        <v>29</v>
      </c>
      <c r="AE28" s="137">
        <v>30</v>
      </c>
      <c r="AF28" s="134">
        <v>31</v>
      </c>
      <c r="AG28" s="134">
        <v>32</v>
      </c>
      <c r="AH28" s="134"/>
      <c r="AI28" s="134">
        <v>33</v>
      </c>
      <c r="AJ28" s="134">
        <v>34</v>
      </c>
      <c r="AK28" s="131"/>
      <c r="AL28" s="131"/>
      <c r="AM28" s="131"/>
      <c r="AN28" s="134">
        <v>35</v>
      </c>
      <c r="AO28" s="134">
        <v>36</v>
      </c>
      <c r="AP28" s="131"/>
      <c r="AQ28" s="131"/>
      <c r="AR28" s="131"/>
      <c r="AS28" s="134">
        <v>37</v>
      </c>
      <c r="AT28" s="134">
        <v>38</v>
      </c>
      <c r="AU28" s="131"/>
      <c r="AV28" s="131"/>
      <c r="AW28" s="131"/>
      <c r="AX28" s="134">
        <v>39</v>
      </c>
      <c r="AY28" s="134">
        <v>40</v>
      </c>
      <c r="AZ28" s="134">
        <v>41</v>
      </c>
      <c r="BA28" s="134">
        <v>42</v>
      </c>
      <c r="BB28" s="134">
        <v>43</v>
      </c>
      <c r="BC28" s="134">
        <v>44</v>
      </c>
      <c r="BD28" s="134">
        <v>45</v>
      </c>
      <c r="BE28" s="134">
        <v>46</v>
      </c>
      <c r="BF28" s="134">
        <v>47</v>
      </c>
      <c r="BG28" s="134">
        <v>48</v>
      </c>
    </row>
    <row r="29" spans="1:74" s="22" customFormat="1" ht="18.75" customHeight="1" x14ac:dyDescent="0.25">
      <c r="A29" s="261"/>
      <c r="B29" s="165">
        <v>31</v>
      </c>
      <c r="C29" s="165">
        <v>7</v>
      </c>
      <c r="D29" s="165">
        <v>14</v>
      </c>
      <c r="E29" s="165">
        <v>21</v>
      </c>
      <c r="F29" s="165">
        <v>28</v>
      </c>
      <c r="G29" s="165">
        <v>5</v>
      </c>
      <c r="H29" s="165">
        <v>12</v>
      </c>
      <c r="I29" s="138">
        <v>19</v>
      </c>
      <c r="J29" s="139">
        <v>26</v>
      </c>
      <c r="K29" s="165">
        <v>2</v>
      </c>
      <c r="L29" s="165">
        <v>9</v>
      </c>
      <c r="M29" s="165">
        <v>16</v>
      </c>
      <c r="N29" s="165">
        <v>23</v>
      </c>
      <c r="O29" s="165">
        <v>30</v>
      </c>
      <c r="P29" s="165">
        <v>7</v>
      </c>
      <c r="Q29" s="165">
        <v>14</v>
      </c>
      <c r="R29" s="165">
        <v>21</v>
      </c>
      <c r="S29" s="165">
        <v>28</v>
      </c>
      <c r="T29" s="165">
        <v>4</v>
      </c>
      <c r="U29" s="165">
        <v>11</v>
      </c>
      <c r="V29" s="165">
        <v>18</v>
      </c>
      <c r="W29" s="140">
        <v>25</v>
      </c>
      <c r="X29" s="139">
        <v>1</v>
      </c>
      <c r="Y29" s="165">
        <v>8</v>
      </c>
      <c r="Z29" s="165">
        <v>15</v>
      </c>
      <c r="AA29" s="165">
        <v>22</v>
      </c>
      <c r="AB29" s="165">
        <v>1</v>
      </c>
      <c r="AC29" s="182">
        <v>8</v>
      </c>
      <c r="AD29" s="165">
        <v>15</v>
      </c>
      <c r="AE29" s="140">
        <v>22</v>
      </c>
      <c r="AF29" s="139">
        <v>29</v>
      </c>
      <c r="AG29" s="165">
        <v>5</v>
      </c>
      <c r="AH29" s="165"/>
      <c r="AI29" s="165">
        <v>12</v>
      </c>
      <c r="AJ29" s="165">
        <v>19</v>
      </c>
      <c r="AK29" s="165"/>
      <c r="AL29" s="165"/>
      <c r="AM29" s="165"/>
      <c r="AN29" s="165">
        <v>26</v>
      </c>
      <c r="AO29" s="182">
        <v>3</v>
      </c>
      <c r="AP29" s="150"/>
      <c r="AQ29" s="150"/>
      <c r="AR29" s="150"/>
      <c r="AS29" s="182">
        <v>10</v>
      </c>
      <c r="AT29" s="165">
        <v>17</v>
      </c>
      <c r="AU29" s="165"/>
      <c r="AV29" s="165"/>
      <c r="AW29" s="165"/>
      <c r="AX29" s="165">
        <v>24</v>
      </c>
      <c r="AY29" s="165">
        <v>31</v>
      </c>
      <c r="AZ29" s="165">
        <v>7</v>
      </c>
      <c r="BA29" s="165">
        <v>14</v>
      </c>
      <c r="BB29" s="182">
        <v>21</v>
      </c>
      <c r="BC29" s="182">
        <v>28</v>
      </c>
      <c r="BD29" s="165">
        <v>5</v>
      </c>
      <c r="BE29" s="165">
        <v>12</v>
      </c>
      <c r="BF29" s="165">
        <v>19</v>
      </c>
      <c r="BG29" s="165">
        <v>26</v>
      </c>
      <c r="BH29" s="23"/>
    </row>
    <row r="30" spans="1:74" s="22" customFormat="1" ht="35.25" customHeight="1" thickBot="1" x14ac:dyDescent="0.3">
      <c r="A30" s="141"/>
      <c r="B30" s="142">
        <v>4</v>
      </c>
      <c r="C30" s="142">
        <v>11</v>
      </c>
      <c r="D30" s="142">
        <v>18</v>
      </c>
      <c r="E30" s="142">
        <v>25</v>
      </c>
      <c r="F30" s="142">
        <v>2</v>
      </c>
      <c r="G30" s="142">
        <v>9</v>
      </c>
      <c r="H30" s="166" t="s">
        <v>132</v>
      </c>
      <c r="I30" s="143">
        <v>23</v>
      </c>
      <c r="J30" s="144">
        <v>30</v>
      </c>
      <c r="K30" s="142">
        <v>6</v>
      </c>
      <c r="L30" s="142">
        <v>13</v>
      </c>
      <c r="M30" s="142">
        <v>20</v>
      </c>
      <c r="N30" s="142">
        <v>27</v>
      </c>
      <c r="O30" s="142">
        <v>4</v>
      </c>
      <c r="P30" s="142">
        <v>11</v>
      </c>
      <c r="Q30" s="142">
        <v>18</v>
      </c>
      <c r="R30" s="181">
        <v>25</v>
      </c>
      <c r="S30" s="181">
        <v>1</v>
      </c>
      <c r="T30" s="142" t="s">
        <v>133</v>
      </c>
      <c r="U30" s="142">
        <v>15</v>
      </c>
      <c r="V30" s="166">
        <v>22</v>
      </c>
      <c r="W30" s="143">
        <v>29</v>
      </c>
      <c r="X30" s="144">
        <v>5</v>
      </c>
      <c r="Y30" s="142">
        <v>12</v>
      </c>
      <c r="Z30" s="142">
        <v>19</v>
      </c>
      <c r="AA30" s="142">
        <v>26</v>
      </c>
      <c r="AB30" s="142">
        <v>5</v>
      </c>
      <c r="AC30" s="142">
        <v>12</v>
      </c>
      <c r="AD30" s="166">
        <v>19</v>
      </c>
      <c r="AE30" s="143">
        <v>26</v>
      </c>
      <c r="AF30" s="144">
        <v>2</v>
      </c>
      <c r="AG30" s="142">
        <v>9</v>
      </c>
      <c r="AH30" s="142"/>
      <c r="AI30" s="142">
        <v>16</v>
      </c>
      <c r="AJ30" s="142">
        <v>23</v>
      </c>
      <c r="AK30" s="145"/>
      <c r="AL30" s="145"/>
      <c r="AM30" s="145"/>
      <c r="AN30" s="142">
        <v>30</v>
      </c>
      <c r="AO30" s="142">
        <v>7</v>
      </c>
      <c r="AP30" s="145"/>
      <c r="AQ30" s="145"/>
      <c r="AR30" s="145"/>
      <c r="AS30" s="142">
        <v>14</v>
      </c>
      <c r="AT30" s="142">
        <v>21</v>
      </c>
      <c r="AU30" s="145"/>
      <c r="AV30" s="145"/>
      <c r="AW30" s="145"/>
      <c r="AX30" s="142">
        <v>28</v>
      </c>
      <c r="AY30" s="142">
        <v>4</v>
      </c>
      <c r="AZ30" s="142">
        <v>11</v>
      </c>
      <c r="BA30" s="142">
        <v>18</v>
      </c>
      <c r="BB30" s="142">
        <v>25</v>
      </c>
      <c r="BC30" s="142">
        <v>2</v>
      </c>
      <c r="BD30" s="142">
        <v>9</v>
      </c>
      <c r="BE30" s="142">
        <v>16</v>
      </c>
      <c r="BF30" s="142">
        <v>23</v>
      </c>
      <c r="BG30" s="166">
        <v>30</v>
      </c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</row>
    <row r="31" spans="1:74" s="121" customFormat="1" ht="18.75" customHeight="1" thickBot="1" x14ac:dyDescent="0.25">
      <c r="A31" s="146"/>
      <c r="B31" s="147" t="s">
        <v>23</v>
      </c>
      <c r="C31" s="147" t="s">
        <v>120</v>
      </c>
      <c r="D31" s="147" t="s">
        <v>23</v>
      </c>
      <c r="E31" s="147" t="s">
        <v>120</v>
      </c>
      <c r="F31" s="147" t="s">
        <v>23</v>
      </c>
      <c r="G31" s="147" t="s">
        <v>120</v>
      </c>
      <c r="H31" s="147" t="s">
        <v>23</v>
      </c>
      <c r="I31" s="148" t="s">
        <v>120</v>
      </c>
      <c r="J31" s="147" t="s">
        <v>23</v>
      </c>
      <c r="K31" s="147" t="s">
        <v>120</v>
      </c>
      <c r="L31" s="147" t="s">
        <v>23</v>
      </c>
      <c r="M31" s="147" t="s">
        <v>120</v>
      </c>
      <c r="N31" s="147" t="s">
        <v>23</v>
      </c>
      <c r="O31" s="147" t="s">
        <v>120</v>
      </c>
      <c r="P31" s="147" t="s">
        <v>23</v>
      </c>
      <c r="Q31" s="147" t="s">
        <v>120</v>
      </c>
      <c r="R31" s="147" t="s">
        <v>23</v>
      </c>
      <c r="S31" s="147" t="s">
        <v>120</v>
      </c>
      <c r="T31" s="147" t="s">
        <v>23</v>
      </c>
      <c r="U31" s="147" t="s">
        <v>120</v>
      </c>
      <c r="V31" s="147" t="s">
        <v>23</v>
      </c>
      <c r="W31" s="148" t="s">
        <v>120</v>
      </c>
      <c r="X31" s="147" t="s">
        <v>23</v>
      </c>
      <c r="Y31" s="147" t="s">
        <v>120</v>
      </c>
      <c r="Z31" s="147" t="s">
        <v>23</v>
      </c>
      <c r="AA31" s="147" t="s">
        <v>120</v>
      </c>
      <c r="AB31" s="147" t="s">
        <v>23</v>
      </c>
      <c r="AC31" s="147" t="s">
        <v>120</v>
      </c>
      <c r="AD31" s="147" t="s">
        <v>23</v>
      </c>
      <c r="AE31" s="148" t="s">
        <v>120</v>
      </c>
      <c r="AF31" s="147" t="s">
        <v>23</v>
      </c>
      <c r="AG31" s="147" t="s">
        <v>120</v>
      </c>
      <c r="AH31" s="147"/>
      <c r="AI31" s="147" t="s">
        <v>23</v>
      </c>
      <c r="AJ31" s="147" t="s">
        <v>120</v>
      </c>
      <c r="AK31" s="149"/>
      <c r="AL31" s="149"/>
      <c r="AM31" s="149"/>
      <c r="AN31" s="147" t="s">
        <v>23</v>
      </c>
      <c r="AO31" s="147" t="s">
        <v>120</v>
      </c>
      <c r="AP31" s="149"/>
      <c r="AQ31" s="149"/>
      <c r="AR31" s="149"/>
      <c r="AS31" s="147" t="s">
        <v>23</v>
      </c>
      <c r="AT31" s="147" t="s">
        <v>120</v>
      </c>
      <c r="AU31" s="149"/>
      <c r="AV31" s="149"/>
      <c r="AW31" s="149"/>
      <c r="AX31" s="147" t="s">
        <v>23</v>
      </c>
      <c r="AY31" s="147" t="s">
        <v>120</v>
      </c>
      <c r="AZ31" s="147" t="s">
        <v>23</v>
      </c>
      <c r="BA31" s="147" t="s">
        <v>120</v>
      </c>
      <c r="BB31" s="147" t="s">
        <v>23</v>
      </c>
      <c r="BC31" s="150" t="s">
        <v>120</v>
      </c>
      <c r="BD31" s="147" t="s">
        <v>23</v>
      </c>
      <c r="BE31" s="147" t="s">
        <v>120</v>
      </c>
      <c r="BF31" s="147" t="s">
        <v>23</v>
      </c>
      <c r="BG31" s="147" t="s">
        <v>120</v>
      </c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</row>
    <row r="32" spans="1:74" s="22" customFormat="1" ht="15" customHeight="1" x14ac:dyDescent="0.25">
      <c r="A32" s="273" t="s">
        <v>98</v>
      </c>
      <c r="B32" s="270"/>
      <c r="C32" s="270"/>
      <c r="D32" s="270"/>
      <c r="E32" s="270">
        <v>16</v>
      </c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 t="s">
        <v>19</v>
      </c>
      <c r="S32" s="270" t="s">
        <v>19</v>
      </c>
      <c r="T32" s="273" t="s">
        <v>20</v>
      </c>
      <c r="U32" s="270" t="s">
        <v>20</v>
      </c>
      <c r="V32" s="270" t="s">
        <v>20</v>
      </c>
      <c r="W32" s="270" t="s">
        <v>130</v>
      </c>
      <c r="X32" s="270"/>
      <c r="Y32" s="270"/>
      <c r="Z32" s="270"/>
      <c r="AA32" s="270"/>
      <c r="AB32" s="270">
        <v>13</v>
      </c>
      <c r="AC32" s="270"/>
      <c r="AD32" s="270"/>
      <c r="AE32" s="270"/>
      <c r="AF32" s="270"/>
      <c r="AG32" s="273"/>
      <c r="AH32" s="167"/>
      <c r="AI32" s="276" t="s">
        <v>22</v>
      </c>
      <c r="AJ32" s="276" t="s">
        <v>22</v>
      </c>
      <c r="AK32" s="211"/>
      <c r="AL32" s="211"/>
      <c r="AM32" s="211"/>
      <c r="AN32" s="276" t="s">
        <v>22</v>
      </c>
      <c r="AO32" s="276" t="s">
        <v>22</v>
      </c>
      <c r="AP32" s="211"/>
      <c r="AQ32" s="211"/>
      <c r="AR32" s="211"/>
      <c r="AS32" s="276" t="s">
        <v>22</v>
      </c>
      <c r="AT32" s="270"/>
      <c r="AU32" s="151"/>
      <c r="AV32" s="151"/>
      <c r="AW32" s="151"/>
      <c r="AX32" s="270"/>
      <c r="AY32" s="270"/>
      <c r="AZ32" s="270" t="s">
        <v>19</v>
      </c>
      <c r="BA32" s="270" t="s">
        <v>130</v>
      </c>
      <c r="BB32" s="270" t="s">
        <v>130</v>
      </c>
      <c r="BC32" s="271" t="s">
        <v>20</v>
      </c>
      <c r="BD32" s="273" t="s">
        <v>20</v>
      </c>
      <c r="BE32" s="273" t="s">
        <v>20</v>
      </c>
      <c r="BF32" s="273" t="s">
        <v>20</v>
      </c>
      <c r="BG32" s="273" t="s">
        <v>20</v>
      </c>
      <c r="BQ32" s="6"/>
      <c r="BR32" s="6"/>
      <c r="BS32" s="6"/>
      <c r="BT32" s="6"/>
      <c r="BU32" s="6"/>
      <c r="BV32" s="6"/>
    </row>
    <row r="33" spans="1:74" s="22" customFormat="1" ht="12.75" customHeight="1" thickBot="1" x14ac:dyDescent="0.3">
      <c r="A33" s="272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72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72"/>
      <c r="AH33" s="168"/>
      <c r="AI33" s="277"/>
      <c r="AJ33" s="277"/>
      <c r="AK33" s="212"/>
      <c r="AL33" s="212"/>
      <c r="AM33" s="212"/>
      <c r="AN33" s="277"/>
      <c r="AO33" s="277"/>
      <c r="AP33" s="212"/>
      <c r="AQ33" s="212"/>
      <c r="AR33" s="212"/>
      <c r="AS33" s="277"/>
      <c r="AT33" s="269"/>
      <c r="AU33" s="153"/>
      <c r="AV33" s="153"/>
      <c r="AW33" s="153"/>
      <c r="AX33" s="269"/>
      <c r="AY33" s="269"/>
      <c r="AZ33" s="269"/>
      <c r="BA33" s="269"/>
      <c r="BB33" s="269"/>
      <c r="BC33" s="272"/>
      <c r="BD33" s="272"/>
      <c r="BE33" s="272"/>
      <c r="BF33" s="272"/>
      <c r="BG33" s="272"/>
      <c r="BQ33" s="6"/>
      <c r="BR33" s="6"/>
      <c r="BS33" s="6"/>
      <c r="BT33" s="6"/>
      <c r="BU33" s="6"/>
      <c r="BV33" s="6"/>
    </row>
    <row r="34" spans="1:74" s="22" customFormat="1" ht="15" customHeight="1" x14ac:dyDescent="0.25">
      <c r="A34" s="271" t="s">
        <v>99</v>
      </c>
      <c r="B34" s="268"/>
      <c r="C34" s="268"/>
      <c r="D34" s="268"/>
      <c r="E34" s="268">
        <v>6</v>
      </c>
      <c r="F34" s="274"/>
      <c r="G34" s="274"/>
      <c r="H34" s="274" t="s">
        <v>19</v>
      </c>
      <c r="I34" s="276" t="s">
        <v>22</v>
      </c>
      <c r="J34" s="276" t="s">
        <v>22</v>
      </c>
      <c r="K34" s="276" t="s">
        <v>22</v>
      </c>
      <c r="L34" s="276" t="s">
        <v>22</v>
      </c>
      <c r="M34" s="276" t="s">
        <v>22</v>
      </c>
      <c r="N34" s="276" t="s">
        <v>22</v>
      </c>
      <c r="O34" s="278" t="s">
        <v>130</v>
      </c>
      <c r="P34" s="278" t="s">
        <v>130</v>
      </c>
      <c r="Q34" s="274" t="s">
        <v>23</v>
      </c>
      <c r="R34" s="280" t="s">
        <v>23</v>
      </c>
      <c r="S34" s="274" t="s">
        <v>23</v>
      </c>
      <c r="T34" s="271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155"/>
      <c r="AG34" s="156"/>
      <c r="AH34" s="156"/>
      <c r="AI34" s="268"/>
      <c r="AJ34" s="268"/>
      <c r="AK34" s="157"/>
      <c r="AL34" s="157"/>
      <c r="AM34" s="157"/>
      <c r="AN34" s="268"/>
      <c r="AO34" s="268"/>
      <c r="AP34" s="157"/>
      <c r="AQ34" s="157"/>
      <c r="AR34" s="157"/>
      <c r="AS34" s="268"/>
      <c r="AT34" s="268"/>
      <c r="AU34" s="157"/>
      <c r="AV34" s="157"/>
      <c r="AW34" s="157"/>
      <c r="AX34" s="268"/>
      <c r="AY34" s="268"/>
      <c r="AZ34" s="268"/>
      <c r="BA34" s="268"/>
      <c r="BB34" s="268"/>
      <c r="BC34" s="271"/>
      <c r="BD34" s="271"/>
      <c r="BE34" s="268"/>
      <c r="BF34" s="268"/>
      <c r="BG34" s="268"/>
      <c r="BQ34" s="6"/>
      <c r="BR34" s="6"/>
      <c r="BS34" s="6"/>
      <c r="BT34" s="6"/>
      <c r="BU34" s="6"/>
      <c r="BV34" s="6"/>
    </row>
    <row r="35" spans="1:74" s="22" customFormat="1" ht="30.75" customHeight="1" x14ac:dyDescent="0.25">
      <c r="A35" s="272"/>
      <c r="B35" s="269"/>
      <c r="C35" s="269"/>
      <c r="D35" s="269"/>
      <c r="E35" s="269"/>
      <c r="F35" s="275"/>
      <c r="G35" s="275"/>
      <c r="H35" s="275"/>
      <c r="I35" s="277"/>
      <c r="J35" s="277"/>
      <c r="K35" s="277"/>
      <c r="L35" s="277"/>
      <c r="M35" s="277"/>
      <c r="N35" s="277"/>
      <c r="O35" s="279"/>
      <c r="P35" s="279"/>
      <c r="Q35" s="275"/>
      <c r="R35" s="281"/>
      <c r="S35" s="275"/>
      <c r="T35" s="272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152"/>
      <c r="AG35" s="152"/>
      <c r="AH35" s="154"/>
      <c r="AI35" s="269"/>
      <c r="AJ35" s="269"/>
      <c r="AK35" s="153"/>
      <c r="AL35" s="153"/>
      <c r="AM35" s="153"/>
      <c r="AN35" s="269"/>
      <c r="AO35" s="269"/>
      <c r="AP35" s="153"/>
      <c r="AQ35" s="153"/>
      <c r="AR35" s="153"/>
      <c r="AS35" s="269"/>
      <c r="AT35" s="269"/>
      <c r="AU35" s="153"/>
      <c r="AV35" s="153"/>
      <c r="AW35" s="153"/>
      <c r="AX35" s="269"/>
      <c r="AY35" s="269"/>
      <c r="AZ35" s="269"/>
      <c r="BA35" s="269"/>
      <c r="BB35" s="269"/>
      <c r="BC35" s="272"/>
      <c r="BD35" s="272"/>
      <c r="BE35" s="269"/>
      <c r="BF35" s="269"/>
      <c r="BG35" s="269"/>
    </row>
    <row r="36" spans="1:74" s="6" customFormat="1" ht="18.75" customHeight="1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3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3"/>
      <c r="AH36" s="24"/>
      <c r="AI36" s="86"/>
      <c r="AJ36" s="86"/>
      <c r="AK36" s="25"/>
      <c r="AL36" s="25"/>
      <c r="AM36" s="25"/>
      <c r="AN36" s="86"/>
      <c r="AO36" s="85"/>
      <c r="AP36" s="25"/>
      <c r="AQ36" s="25"/>
      <c r="AR36" s="25"/>
      <c r="AS36" s="86"/>
      <c r="AT36" s="86"/>
      <c r="AU36" s="25"/>
      <c r="AV36" s="25"/>
      <c r="AW36" s="25"/>
      <c r="AX36" s="86"/>
      <c r="AY36" s="93"/>
      <c r="AZ36" s="94"/>
      <c r="BA36" s="94"/>
      <c r="BB36" s="94"/>
      <c r="BC36" s="93"/>
      <c r="BD36" s="93"/>
      <c r="BE36" s="94"/>
      <c r="BF36" s="94"/>
      <c r="BG36" s="94"/>
    </row>
    <row r="37" spans="1:74" s="158" customFormat="1" ht="12.75" x14ac:dyDescent="0.2">
      <c r="A37" s="158" t="s">
        <v>24</v>
      </c>
      <c r="C37" s="159"/>
      <c r="D37" s="160"/>
      <c r="E37" s="160"/>
      <c r="F37" s="161"/>
      <c r="G37" s="159" t="s">
        <v>25</v>
      </c>
      <c r="I37" s="160"/>
      <c r="J37" s="160"/>
      <c r="K37" s="160"/>
      <c r="L37" s="160"/>
      <c r="M37" s="160"/>
      <c r="N37" s="160" t="s">
        <v>19</v>
      </c>
      <c r="O37" s="169" t="s">
        <v>131</v>
      </c>
      <c r="Q37" s="160"/>
      <c r="R37" s="160"/>
      <c r="S37" s="160"/>
      <c r="T37" s="160"/>
      <c r="U37" s="169"/>
      <c r="Y37" s="160"/>
      <c r="Z37" s="160"/>
      <c r="AA37" s="160"/>
      <c r="AB37" s="160"/>
      <c r="AC37" s="160"/>
      <c r="AD37" s="160"/>
      <c r="AE37" s="160"/>
      <c r="AF37" s="160"/>
      <c r="AG37" s="162"/>
      <c r="AH37" s="162"/>
      <c r="AI37" s="169"/>
      <c r="AJ37" s="160"/>
      <c r="AK37" s="163"/>
      <c r="AL37" s="163"/>
      <c r="AM37" s="163"/>
      <c r="AN37" s="160"/>
      <c r="AO37" s="162"/>
      <c r="AP37" s="163"/>
      <c r="AQ37" s="163"/>
      <c r="AR37" s="163"/>
      <c r="AS37" s="160"/>
      <c r="AT37" s="160"/>
      <c r="AU37" s="163"/>
      <c r="AV37" s="163"/>
      <c r="AW37" s="163"/>
      <c r="AX37" s="160"/>
      <c r="AY37" s="162" t="s">
        <v>20</v>
      </c>
      <c r="AZ37" s="169" t="s">
        <v>26</v>
      </c>
      <c r="BA37" s="160"/>
      <c r="BB37" s="160"/>
      <c r="BC37" s="162"/>
      <c r="BD37" s="162"/>
      <c r="BE37" s="160"/>
      <c r="BF37" s="160"/>
      <c r="BG37" s="160"/>
    </row>
    <row r="38" spans="1:74" s="158" customFormat="1" ht="30" customHeight="1" x14ac:dyDescent="0.25">
      <c r="A38" s="162"/>
      <c r="B38" s="160"/>
      <c r="C38" s="160"/>
      <c r="D38" s="160"/>
      <c r="E38" s="160"/>
      <c r="F38" s="160" t="s">
        <v>23</v>
      </c>
      <c r="G38" s="310" t="s">
        <v>100</v>
      </c>
      <c r="H38" s="310"/>
      <c r="I38" s="310"/>
      <c r="J38" s="310"/>
      <c r="K38" s="310"/>
      <c r="L38" s="310"/>
      <c r="M38" s="310"/>
      <c r="N38" s="164" t="s">
        <v>27</v>
      </c>
      <c r="O38" s="310" t="s">
        <v>28</v>
      </c>
      <c r="P38" s="310"/>
      <c r="Q38" s="310"/>
      <c r="R38" s="310"/>
      <c r="S38" s="310"/>
      <c r="T38" s="160" t="s">
        <v>22</v>
      </c>
      <c r="U38" s="310" t="s">
        <v>124</v>
      </c>
      <c r="V38" s="310"/>
      <c r="W38" s="310"/>
      <c r="X38" s="310"/>
      <c r="Z38" s="169"/>
      <c r="AA38" s="160"/>
      <c r="AB38" s="160"/>
      <c r="AC38" s="160"/>
      <c r="AD38" s="160"/>
      <c r="AE38" s="160"/>
      <c r="AF38" s="160"/>
      <c r="AG38" s="162"/>
      <c r="AH38" s="162"/>
      <c r="AI38" s="169"/>
      <c r="AJ38" s="160"/>
      <c r="AK38" s="163"/>
      <c r="AL38" s="163"/>
      <c r="AM38" s="163"/>
      <c r="AN38" s="160"/>
      <c r="AO38" s="162"/>
      <c r="AP38" s="163"/>
      <c r="AQ38" s="163"/>
      <c r="AR38" s="163"/>
      <c r="AS38" s="160"/>
      <c r="AT38" s="160"/>
      <c r="AU38" s="163"/>
      <c r="AV38" s="163"/>
      <c r="AW38" s="163"/>
      <c r="AX38" s="160"/>
      <c r="AY38" s="158" t="s">
        <v>130</v>
      </c>
      <c r="AZ38" s="158" t="s">
        <v>122</v>
      </c>
      <c r="BD38" s="162"/>
      <c r="BE38" s="160"/>
      <c r="BF38" s="160"/>
      <c r="BG38" s="160"/>
    </row>
    <row r="39" spans="1:74" s="6" customFormat="1" ht="19.5" customHeight="1" x14ac:dyDescent="0.25">
      <c r="A39" s="93"/>
      <c r="B39" s="94"/>
      <c r="C39" s="94"/>
      <c r="D39" s="94"/>
      <c r="E39" s="94"/>
      <c r="F39" s="94"/>
      <c r="G39" s="26"/>
      <c r="H39" s="94"/>
      <c r="I39" s="94"/>
      <c r="J39" s="94"/>
      <c r="K39" s="94"/>
      <c r="L39" s="94"/>
      <c r="M39" s="94"/>
      <c r="N39" s="94"/>
      <c r="O39" s="26"/>
      <c r="P39" s="94"/>
      <c r="Q39" s="94"/>
      <c r="R39" s="94"/>
      <c r="S39" s="94"/>
      <c r="T39" s="93"/>
      <c r="U39" s="306"/>
      <c r="V39" s="306"/>
      <c r="W39" s="306"/>
      <c r="X39" s="306"/>
      <c r="Y39" s="94"/>
      <c r="Z39" s="26"/>
      <c r="AA39" s="94"/>
      <c r="AB39" s="94"/>
      <c r="AC39" s="94"/>
      <c r="AD39" s="94"/>
      <c r="AE39" s="94"/>
      <c r="AF39" s="94"/>
      <c r="AG39" s="93"/>
      <c r="AH39" s="24"/>
      <c r="AI39" s="27"/>
      <c r="AJ39" s="86"/>
      <c r="AK39" s="25"/>
      <c r="AL39" s="25"/>
      <c r="AM39" s="25"/>
      <c r="AN39" s="86"/>
      <c r="AO39" s="85"/>
      <c r="AP39" s="25"/>
      <c r="AQ39" s="25"/>
      <c r="AR39" s="25"/>
      <c r="AS39" s="86"/>
      <c r="AT39" s="86"/>
      <c r="AU39" s="25"/>
      <c r="AV39" s="25"/>
      <c r="AW39" s="25"/>
      <c r="AX39" s="86"/>
      <c r="AY39" s="100" t="s">
        <v>174</v>
      </c>
      <c r="AZ39" s="113"/>
      <c r="BA39" s="98"/>
      <c r="BB39" s="98"/>
      <c r="BC39" s="100"/>
      <c r="BD39" s="100"/>
      <c r="BE39" s="98"/>
      <c r="BF39" s="94"/>
      <c r="BG39" s="94"/>
    </row>
    <row r="40" spans="1:74" s="99" customFormat="1" ht="23.25" customHeight="1" x14ac:dyDescent="0.3">
      <c r="A40" s="112" t="s">
        <v>29</v>
      </c>
      <c r="C40" s="98"/>
      <c r="D40" s="98"/>
      <c r="E40" s="98"/>
      <c r="F40" s="98"/>
      <c r="G40" s="113"/>
      <c r="H40" s="98"/>
      <c r="I40" s="98"/>
      <c r="J40" s="98"/>
      <c r="K40" s="98"/>
      <c r="L40" s="98"/>
      <c r="M40" s="98"/>
      <c r="N40" s="98"/>
      <c r="O40" s="113"/>
      <c r="P40" s="98"/>
      <c r="Q40" s="98"/>
      <c r="R40" s="98"/>
      <c r="T40" s="112" t="s">
        <v>30</v>
      </c>
      <c r="V40" s="98"/>
      <c r="W40" s="98"/>
      <c r="X40" s="98"/>
      <c r="Y40" s="98"/>
      <c r="Z40" s="113"/>
      <c r="AA40" s="98"/>
      <c r="AB40" s="98"/>
      <c r="AC40" s="98"/>
      <c r="AD40" s="98"/>
      <c r="AE40" s="98"/>
      <c r="AF40" s="98"/>
      <c r="AG40" s="112" t="s">
        <v>31</v>
      </c>
      <c r="AH40" s="112"/>
      <c r="AI40" s="113"/>
      <c r="AJ40" s="98"/>
      <c r="AK40" s="114"/>
      <c r="AL40" s="114"/>
      <c r="AM40" s="114"/>
      <c r="AN40" s="98"/>
      <c r="AO40" s="100"/>
      <c r="AP40" s="114"/>
      <c r="AQ40" s="114"/>
      <c r="AR40" s="114"/>
      <c r="AS40" s="98"/>
      <c r="AT40" s="98"/>
      <c r="AU40" s="114"/>
      <c r="AV40" s="114"/>
      <c r="AW40" s="114"/>
      <c r="AX40" s="98"/>
      <c r="AY40" s="100"/>
      <c r="AZ40" s="113"/>
      <c r="BA40" s="98"/>
      <c r="BB40" s="98"/>
      <c r="BC40" s="100"/>
      <c r="BD40" s="100"/>
      <c r="BE40" s="98"/>
      <c r="BF40" s="98"/>
      <c r="BG40" s="98"/>
    </row>
    <row r="41" spans="1:74" s="99" customFormat="1" ht="114" customHeight="1" x14ac:dyDescent="0.25">
      <c r="A41" s="287" t="s">
        <v>7</v>
      </c>
      <c r="B41" s="288"/>
      <c r="C41" s="287" t="s">
        <v>32</v>
      </c>
      <c r="D41" s="288"/>
      <c r="E41" s="287" t="s">
        <v>33</v>
      </c>
      <c r="F41" s="288"/>
      <c r="G41" s="287" t="s">
        <v>34</v>
      </c>
      <c r="H41" s="288"/>
      <c r="I41" s="304" t="s">
        <v>175</v>
      </c>
      <c r="J41" s="305"/>
      <c r="K41" s="287" t="s">
        <v>35</v>
      </c>
      <c r="L41" s="288"/>
      <c r="M41" s="287" t="s">
        <v>36</v>
      </c>
      <c r="N41" s="288"/>
      <c r="O41" s="287" t="s">
        <v>44</v>
      </c>
      <c r="P41" s="288"/>
      <c r="Q41" s="98"/>
      <c r="R41" s="285" t="s">
        <v>38</v>
      </c>
      <c r="S41" s="285"/>
      <c r="T41" s="285"/>
      <c r="U41" s="285"/>
      <c r="V41" s="285"/>
      <c r="W41" s="286" t="s">
        <v>39</v>
      </c>
      <c r="X41" s="286"/>
      <c r="Y41" s="285" t="s">
        <v>40</v>
      </c>
      <c r="Z41" s="285"/>
      <c r="AA41" s="98"/>
      <c r="AB41" s="285" t="s">
        <v>134</v>
      </c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130"/>
      <c r="AV41" s="130"/>
      <c r="AW41" s="130"/>
      <c r="AX41" s="285" t="s">
        <v>123</v>
      </c>
      <c r="AY41" s="285"/>
      <c r="AZ41" s="285"/>
      <c r="BA41" s="285"/>
      <c r="BB41" s="285"/>
      <c r="BC41" s="285"/>
      <c r="BD41" s="285"/>
      <c r="BE41" s="285"/>
      <c r="BF41" s="285" t="s">
        <v>39</v>
      </c>
      <c r="BG41" s="285"/>
    </row>
    <row r="42" spans="1:74" s="99" customFormat="1" ht="40.5" customHeight="1" x14ac:dyDescent="0.25">
      <c r="A42" s="289" t="s">
        <v>101</v>
      </c>
      <c r="B42" s="290"/>
      <c r="C42" s="289">
        <v>29</v>
      </c>
      <c r="D42" s="290"/>
      <c r="E42" s="289">
        <v>3</v>
      </c>
      <c r="F42" s="290"/>
      <c r="G42" s="289">
        <v>5</v>
      </c>
      <c r="H42" s="290"/>
      <c r="I42" s="289">
        <v>3</v>
      </c>
      <c r="J42" s="290"/>
      <c r="K42" s="289">
        <v>0</v>
      </c>
      <c r="L42" s="290"/>
      <c r="M42" s="289">
        <v>12</v>
      </c>
      <c r="N42" s="290"/>
      <c r="O42" s="289">
        <f>SUM(C42:N42)</f>
        <v>52</v>
      </c>
      <c r="P42" s="290"/>
      <c r="Q42" s="98"/>
      <c r="R42" s="307" t="s">
        <v>180</v>
      </c>
      <c r="S42" s="308"/>
      <c r="T42" s="308"/>
      <c r="U42" s="308"/>
      <c r="V42" s="309"/>
      <c r="W42" s="289">
        <v>2</v>
      </c>
      <c r="X42" s="290"/>
      <c r="Y42" s="311">
        <v>3</v>
      </c>
      <c r="Z42" s="312"/>
      <c r="AA42" s="98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183"/>
      <c r="AV42" s="183"/>
      <c r="AW42" s="183"/>
      <c r="AX42" s="282"/>
      <c r="AY42" s="282"/>
      <c r="AZ42" s="282"/>
      <c r="BA42" s="282"/>
      <c r="BB42" s="282"/>
      <c r="BC42" s="282"/>
      <c r="BD42" s="282"/>
      <c r="BE42" s="282"/>
      <c r="BF42" s="283"/>
      <c r="BG42" s="284"/>
    </row>
    <row r="43" spans="1:74" s="99" customFormat="1" ht="46.5" customHeight="1" x14ac:dyDescent="0.25">
      <c r="A43" s="289" t="s">
        <v>102</v>
      </c>
      <c r="B43" s="290"/>
      <c r="C43" s="289">
        <v>6</v>
      </c>
      <c r="D43" s="290"/>
      <c r="E43" s="289">
        <v>1</v>
      </c>
      <c r="F43" s="290"/>
      <c r="G43" s="289">
        <v>6</v>
      </c>
      <c r="H43" s="290"/>
      <c r="I43" s="289">
        <v>2</v>
      </c>
      <c r="J43" s="290"/>
      <c r="K43" s="289">
        <v>3</v>
      </c>
      <c r="L43" s="290"/>
      <c r="M43" s="289">
        <v>0</v>
      </c>
      <c r="N43" s="290"/>
      <c r="O43" s="289">
        <f>SUM(C43:N43)</f>
        <v>18</v>
      </c>
      <c r="P43" s="290"/>
      <c r="Q43" s="98"/>
      <c r="R43" s="295" t="s">
        <v>43</v>
      </c>
      <c r="S43" s="295"/>
      <c r="T43" s="295"/>
      <c r="U43" s="295"/>
      <c r="V43" s="295"/>
      <c r="W43" s="296">
        <v>2</v>
      </c>
      <c r="X43" s="296"/>
      <c r="Y43" s="297">
        <v>5</v>
      </c>
      <c r="Z43" s="297"/>
      <c r="AA43" s="98"/>
      <c r="AB43" s="298" t="s">
        <v>118</v>
      </c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300"/>
      <c r="AU43" s="128"/>
      <c r="AV43" s="128"/>
      <c r="AW43" s="128"/>
      <c r="AX43" s="291" t="s">
        <v>42</v>
      </c>
      <c r="AY43" s="320"/>
      <c r="AZ43" s="320"/>
      <c r="BA43" s="320"/>
      <c r="BB43" s="320"/>
      <c r="BC43" s="320"/>
      <c r="BD43" s="320"/>
      <c r="BE43" s="292"/>
      <c r="BF43" s="291">
        <v>3</v>
      </c>
      <c r="BG43" s="292"/>
    </row>
    <row r="44" spans="1:74" s="99" customFormat="1" ht="58.5" customHeight="1" x14ac:dyDescent="0.25">
      <c r="A44" s="289" t="s">
        <v>44</v>
      </c>
      <c r="B44" s="290"/>
      <c r="C44" s="289">
        <f>SUM(C42:D43)</f>
        <v>35</v>
      </c>
      <c r="D44" s="290"/>
      <c r="E44" s="289">
        <f>SUM(E42:F43)</f>
        <v>4</v>
      </c>
      <c r="F44" s="290"/>
      <c r="G44" s="289">
        <f>SUM(G42:H43)</f>
        <v>11</v>
      </c>
      <c r="H44" s="290"/>
      <c r="I44" s="289">
        <f>SUM(I42:J43)</f>
        <v>5</v>
      </c>
      <c r="J44" s="290"/>
      <c r="K44" s="289">
        <f>SUM(K42:L43)</f>
        <v>3</v>
      </c>
      <c r="L44" s="290"/>
      <c r="M44" s="289">
        <f>SUM(M42:N43)</f>
        <v>12</v>
      </c>
      <c r="N44" s="290"/>
      <c r="O44" s="289">
        <f>SUM(O42:P43)</f>
        <v>70</v>
      </c>
      <c r="P44" s="290"/>
      <c r="Q44" s="98"/>
      <c r="R44" s="295" t="s">
        <v>43</v>
      </c>
      <c r="S44" s="295"/>
      <c r="T44" s="295"/>
      <c r="U44" s="295"/>
      <c r="V44" s="295"/>
      <c r="W44" s="296">
        <v>3</v>
      </c>
      <c r="X44" s="296"/>
      <c r="Y44" s="297">
        <v>6</v>
      </c>
      <c r="Z44" s="297"/>
      <c r="AA44" s="98"/>
      <c r="AB44" s="301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2"/>
      <c r="AS44" s="302"/>
      <c r="AT44" s="303"/>
      <c r="AU44" s="129"/>
      <c r="AV44" s="129"/>
      <c r="AW44" s="129"/>
      <c r="AX44" s="293"/>
      <c r="AY44" s="321"/>
      <c r="AZ44" s="321"/>
      <c r="BA44" s="321"/>
      <c r="BB44" s="321"/>
      <c r="BC44" s="321"/>
      <c r="BD44" s="321"/>
      <c r="BE44" s="294"/>
      <c r="BF44" s="293"/>
      <c r="BG44" s="294"/>
    </row>
    <row r="45" spans="1:74" s="99" customFormat="1" ht="64.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98"/>
      <c r="R45" s="307" t="s">
        <v>175</v>
      </c>
      <c r="S45" s="308"/>
      <c r="T45" s="308"/>
      <c r="U45" s="308"/>
      <c r="V45" s="309"/>
      <c r="W45" s="289">
        <v>3</v>
      </c>
      <c r="X45" s="290"/>
      <c r="Y45" s="311">
        <v>2</v>
      </c>
      <c r="Z45" s="312"/>
      <c r="AA45" s="98"/>
      <c r="AB45" s="327" t="s">
        <v>181</v>
      </c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9"/>
      <c r="AU45" s="195"/>
      <c r="AV45" s="195"/>
      <c r="AW45" s="195"/>
      <c r="AX45" s="374" t="s">
        <v>41</v>
      </c>
      <c r="AY45" s="421"/>
      <c r="AZ45" s="421"/>
      <c r="BA45" s="421"/>
      <c r="BB45" s="421"/>
      <c r="BC45" s="421"/>
      <c r="BD45" s="421"/>
      <c r="BE45" s="375"/>
      <c r="BF45" s="374">
        <v>3</v>
      </c>
      <c r="BG45" s="375"/>
    </row>
    <row r="46" spans="1:74" s="99" customFormat="1" ht="15.75" customHeight="1" x14ac:dyDescent="0.2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98"/>
      <c r="R46" s="101"/>
      <c r="S46" s="101"/>
      <c r="T46" s="101"/>
      <c r="U46" s="101"/>
      <c r="V46" s="101"/>
      <c r="W46" s="100"/>
      <c r="X46" s="100"/>
      <c r="Y46" s="98"/>
      <c r="Z46" s="98"/>
      <c r="AA46" s="98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</row>
    <row r="47" spans="1:74" s="99" customFormat="1" ht="11.2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98"/>
      <c r="R47" s="101"/>
      <c r="S47" s="101"/>
      <c r="T47" s="101"/>
      <c r="U47" s="101"/>
      <c r="V47" s="101"/>
      <c r="W47" s="100"/>
      <c r="X47" s="100"/>
      <c r="Y47" s="98"/>
      <c r="Z47" s="98"/>
      <c r="AA47" s="98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</row>
    <row r="48" spans="1:74" s="99" customFormat="1" ht="19.5" customHeight="1" x14ac:dyDescent="0.3">
      <c r="A48" s="100"/>
      <c r="B48" s="112"/>
      <c r="C48" s="98"/>
      <c r="D48" s="98"/>
      <c r="E48" s="98"/>
      <c r="F48" s="98"/>
      <c r="G48" s="113"/>
      <c r="H48" s="98"/>
      <c r="I48" s="98"/>
      <c r="J48" s="98"/>
      <c r="K48" s="98"/>
      <c r="L48" s="98"/>
      <c r="M48" s="98"/>
      <c r="N48" s="98"/>
      <c r="O48" s="113"/>
      <c r="P48" s="98"/>
      <c r="Q48" s="335" t="s">
        <v>45</v>
      </c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98"/>
      <c r="AE48" s="98"/>
      <c r="AF48" s="98"/>
      <c r="AG48" s="112"/>
      <c r="AH48" s="112"/>
      <c r="AI48" s="113"/>
      <c r="AJ48" s="98"/>
      <c r="AK48" s="114"/>
      <c r="AL48" s="114"/>
      <c r="AM48" s="114"/>
      <c r="AN48" s="98"/>
      <c r="AO48" s="100"/>
      <c r="AP48" s="114"/>
      <c r="AQ48" s="114"/>
      <c r="AR48" s="114"/>
      <c r="AS48" s="98"/>
      <c r="AT48" s="98"/>
      <c r="AU48" s="114"/>
      <c r="AV48" s="114"/>
      <c r="AW48" s="114"/>
      <c r="AX48" s="98"/>
      <c r="AY48" s="100"/>
      <c r="AZ48" s="113"/>
      <c r="BA48" s="98"/>
      <c r="BB48" s="98"/>
      <c r="BC48" s="100"/>
      <c r="BD48" s="100"/>
      <c r="BE48" s="98"/>
      <c r="BF48" s="98"/>
      <c r="BG48" s="98"/>
    </row>
    <row r="49" spans="1:65" s="6" customFormat="1" ht="10.5" customHeight="1" x14ac:dyDescent="0.3">
      <c r="A49" s="93"/>
      <c r="B49" s="28"/>
      <c r="C49" s="94"/>
      <c r="D49" s="94"/>
      <c r="E49" s="94"/>
      <c r="F49" s="94"/>
      <c r="G49" s="26"/>
      <c r="H49" s="94"/>
      <c r="I49" s="94"/>
      <c r="J49" s="94"/>
      <c r="K49" s="94"/>
      <c r="L49" s="94"/>
      <c r="M49" s="94"/>
      <c r="N49" s="94"/>
      <c r="O49" s="26"/>
      <c r="P49" s="94"/>
      <c r="Q49" s="94"/>
      <c r="R49" s="94"/>
      <c r="S49" s="94"/>
      <c r="T49" s="93"/>
      <c r="U49" s="28"/>
      <c r="V49" s="94"/>
      <c r="W49" s="87"/>
      <c r="X49" s="94"/>
      <c r="Y49" s="94"/>
      <c r="Z49" s="26"/>
      <c r="AA49" s="94"/>
      <c r="AB49" s="94"/>
      <c r="AC49" s="94"/>
      <c r="AD49" s="94"/>
      <c r="AE49" s="94"/>
      <c r="AF49" s="94"/>
      <c r="AG49" s="28"/>
      <c r="AH49" s="29"/>
      <c r="AI49" s="27"/>
      <c r="AJ49" s="86"/>
      <c r="AK49" s="25"/>
      <c r="AL49" s="25"/>
      <c r="AM49" s="25"/>
      <c r="AN49" s="86"/>
      <c r="AO49" s="85"/>
      <c r="AP49" s="25"/>
      <c r="AQ49" s="25"/>
      <c r="AR49" s="25"/>
      <c r="AS49" s="86"/>
      <c r="AT49" s="86"/>
      <c r="AU49" s="25"/>
      <c r="AV49" s="25"/>
      <c r="AW49" s="25"/>
      <c r="AX49" s="86"/>
      <c r="AY49" s="93"/>
      <c r="AZ49" s="26"/>
      <c r="BA49" s="94"/>
      <c r="BB49" s="94"/>
      <c r="BC49" s="93"/>
      <c r="BD49" s="93"/>
      <c r="BE49" s="94"/>
      <c r="BF49" s="94"/>
      <c r="BG49" s="94"/>
    </row>
    <row r="50" spans="1:65" s="6" customFormat="1" ht="34.5" customHeight="1" x14ac:dyDescent="0.25">
      <c r="A50" s="338" t="s">
        <v>46</v>
      </c>
      <c r="B50" s="339"/>
      <c r="C50" s="344" t="s">
        <v>135</v>
      </c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30" t="s">
        <v>47</v>
      </c>
      <c r="O50" s="331"/>
      <c r="P50" s="331"/>
      <c r="Q50" s="331"/>
      <c r="R50" s="331"/>
      <c r="S50" s="332"/>
      <c r="T50" s="324" t="s">
        <v>48</v>
      </c>
      <c r="U50" s="324"/>
      <c r="V50" s="333" t="s">
        <v>49</v>
      </c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0"/>
      <c r="AI50" s="330" t="s">
        <v>50</v>
      </c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2"/>
    </row>
    <row r="51" spans="1:65" s="6" customFormat="1" ht="19.5" customHeight="1" x14ac:dyDescent="0.25">
      <c r="A51" s="340"/>
      <c r="B51" s="341"/>
      <c r="C51" s="344"/>
      <c r="D51" s="344"/>
      <c r="E51" s="344"/>
      <c r="F51" s="344"/>
      <c r="G51" s="344"/>
      <c r="H51" s="344"/>
      <c r="I51" s="344"/>
      <c r="J51" s="344"/>
      <c r="K51" s="344"/>
      <c r="L51" s="344"/>
      <c r="M51" s="344"/>
      <c r="N51" s="326" t="s">
        <v>51</v>
      </c>
      <c r="O51" s="326"/>
      <c r="P51" s="326" t="s">
        <v>52</v>
      </c>
      <c r="Q51" s="326"/>
      <c r="R51" s="326" t="s">
        <v>53</v>
      </c>
      <c r="S51" s="326"/>
      <c r="T51" s="324"/>
      <c r="U51" s="324"/>
      <c r="V51" s="314" t="s">
        <v>54</v>
      </c>
      <c r="W51" s="315"/>
      <c r="X51" s="333" t="s">
        <v>55</v>
      </c>
      <c r="Y51" s="333"/>
      <c r="Z51" s="333"/>
      <c r="AA51" s="333"/>
      <c r="AB51" s="333"/>
      <c r="AC51" s="333"/>
      <c r="AD51" s="333"/>
      <c r="AE51" s="333"/>
      <c r="AF51" s="314" t="s">
        <v>56</v>
      </c>
      <c r="AG51" s="315"/>
      <c r="AH51" s="31"/>
      <c r="AI51" s="322" t="s">
        <v>103</v>
      </c>
      <c r="AJ51" s="322"/>
      <c r="AK51" s="322"/>
      <c r="AL51" s="322"/>
      <c r="AM51" s="322"/>
      <c r="AN51" s="322"/>
      <c r="AO51" s="322"/>
      <c r="AP51" s="105"/>
      <c r="AQ51" s="105"/>
      <c r="AR51" s="105"/>
      <c r="AS51" s="323" t="s">
        <v>104</v>
      </c>
      <c r="AT51" s="323"/>
      <c r="AU51" s="323"/>
      <c r="AV51" s="323"/>
      <c r="AW51" s="323"/>
      <c r="AX51" s="323"/>
      <c r="AY51" s="323"/>
      <c r="AZ51" s="323" t="s">
        <v>21</v>
      </c>
      <c r="BA51" s="323"/>
      <c r="BB51" s="323"/>
      <c r="BC51" s="323"/>
      <c r="BD51" s="323" t="s">
        <v>21</v>
      </c>
      <c r="BE51" s="323"/>
      <c r="BF51" s="323"/>
      <c r="BG51" s="323"/>
    </row>
    <row r="52" spans="1:65" s="6" customFormat="1" ht="19.5" customHeight="1" x14ac:dyDescent="0.25">
      <c r="A52" s="340"/>
      <c r="B52" s="341"/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26"/>
      <c r="O52" s="326"/>
      <c r="P52" s="326"/>
      <c r="Q52" s="326"/>
      <c r="R52" s="326"/>
      <c r="S52" s="326"/>
      <c r="T52" s="324"/>
      <c r="U52" s="324"/>
      <c r="V52" s="316"/>
      <c r="W52" s="317"/>
      <c r="X52" s="314" t="s">
        <v>57</v>
      </c>
      <c r="Y52" s="315"/>
      <c r="Z52" s="323" t="s">
        <v>58</v>
      </c>
      <c r="AA52" s="323"/>
      <c r="AB52" s="323"/>
      <c r="AC52" s="323"/>
      <c r="AD52" s="323"/>
      <c r="AE52" s="323"/>
      <c r="AF52" s="316"/>
      <c r="AG52" s="317"/>
      <c r="AH52" s="32"/>
      <c r="AI52" s="323" t="s">
        <v>59</v>
      </c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3"/>
      <c r="AU52" s="323"/>
      <c r="AV52" s="323"/>
      <c r="AW52" s="323"/>
      <c r="AX52" s="323"/>
      <c r="AY52" s="323"/>
      <c r="AZ52" s="323"/>
      <c r="BA52" s="323"/>
      <c r="BB52" s="323"/>
      <c r="BC52" s="323"/>
      <c r="BD52" s="323"/>
      <c r="BE52" s="323"/>
      <c r="BF52" s="323"/>
      <c r="BG52" s="323"/>
    </row>
    <row r="53" spans="1:65" s="6" customFormat="1" ht="19.5" customHeight="1" x14ac:dyDescent="0.25">
      <c r="A53" s="340"/>
      <c r="B53" s="341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26"/>
      <c r="O53" s="326"/>
      <c r="P53" s="326"/>
      <c r="Q53" s="326"/>
      <c r="R53" s="326"/>
      <c r="S53" s="326"/>
      <c r="T53" s="324"/>
      <c r="U53" s="324"/>
      <c r="V53" s="316"/>
      <c r="W53" s="317"/>
      <c r="X53" s="316"/>
      <c r="Y53" s="317"/>
      <c r="Z53" s="324" t="s">
        <v>60</v>
      </c>
      <c r="AA53" s="324"/>
      <c r="AB53" s="326" t="s">
        <v>61</v>
      </c>
      <c r="AC53" s="326"/>
      <c r="AD53" s="326" t="s">
        <v>62</v>
      </c>
      <c r="AE53" s="326"/>
      <c r="AF53" s="316"/>
      <c r="AG53" s="317"/>
      <c r="AH53" s="32"/>
      <c r="AI53" s="322">
        <v>1</v>
      </c>
      <c r="AJ53" s="322"/>
      <c r="AK53" s="105"/>
      <c r="AL53" s="105"/>
      <c r="AM53" s="105"/>
      <c r="AN53" s="322">
        <v>2</v>
      </c>
      <c r="AO53" s="322"/>
      <c r="AP53" s="105"/>
      <c r="AQ53" s="105"/>
      <c r="AR53" s="105"/>
      <c r="AS53" s="322">
        <v>3</v>
      </c>
      <c r="AT53" s="322"/>
      <c r="AU53" s="105"/>
      <c r="AV53" s="105"/>
      <c r="AW53" s="105"/>
      <c r="AX53" s="323"/>
      <c r="AY53" s="323"/>
      <c r="AZ53" s="323"/>
      <c r="BA53" s="323"/>
      <c r="BB53" s="323"/>
      <c r="BC53" s="323"/>
      <c r="BD53" s="323"/>
      <c r="BE53" s="323"/>
      <c r="BF53" s="323"/>
      <c r="BG53" s="323"/>
    </row>
    <row r="54" spans="1:65" s="6" customFormat="1" ht="23.25" customHeight="1" x14ac:dyDescent="0.25">
      <c r="A54" s="340"/>
      <c r="B54" s="341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26"/>
      <c r="O54" s="326"/>
      <c r="P54" s="326"/>
      <c r="Q54" s="326"/>
      <c r="R54" s="326"/>
      <c r="S54" s="326"/>
      <c r="T54" s="324"/>
      <c r="U54" s="324"/>
      <c r="V54" s="316"/>
      <c r="W54" s="317"/>
      <c r="X54" s="316"/>
      <c r="Y54" s="317"/>
      <c r="Z54" s="324"/>
      <c r="AA54" s="324"/>
      <c r="AB54" s="326"/>
      <c r="AC54" s="326"/>
      <c r="AD54" s="326"/>
      <c r="AE54" s="326"/>
      <c r="AF54" s="316"/>
      <c r="AG54" s="317"/>
      <c r="AH54" s="32"/>
      <c r="AI54" s="323" t="s">
        <v>63</v>
      </c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</row>
    <row r="55" spans="1:65" s="6" customFormat="1" ht="21.75" customHeight="1" x14ac:dyDescent="0.25">
      <c r="A55" s="342"/>
      <c r="B55" s="343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26"/>
      <c r="O55" s="326"/>
      <c r="P55" s="326"/>
      <c r="Q55" s="326"/>
      <c r="R55" s="326"/>
      <c r="S55" s="326"/>
      <c r="T55" s="324"/>
      <c r="U55" s="324"/>
      <c r="V55" s="318"/>
      <c r="W55" s="319"/>
      <c r="X55" s="318"/>
      <c r="Y55" s="319"/>
      <c r="Z55" s="324"/>
      <c r="AA55" s="324"/>
      <c r="AB55" s="326"/>
      <c r="AC55" s="326"/>
      <c r="AD55" s="326"/>
      <c r="AE55" s="326"/>
      <c r="AF55" s="318"/>
      <c r="AG55" s="319"/>
      <c r="AH55" s="33"/>
      <c r="AI55" s="334">
        <v>16</v>
      </c>
      <c r="AJ55" s="334"/>
      <c r="AK55" s="106"/>
      <c r="AL55" s="106"/>
      <c r="AM55" s="106"/>
      <c r="AN55" s="334">
        <v>13</v>
      </c>
      <c r="AO55" s="334"/>
      <c r="AP55" s="106"/>
      <c r="AQ55" s="106"/>
      <c r="AR55" s="106"/>
      <c r="AS55" s="325">
        <v>6</v>
      </c>
      <c r="AT55" s="325"/>
      <c r="AU55" s="106"/>
      <c r="AV55" s="106"/>
      <c r="AW55" s="106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  <c r="BJ55" s="109">
        <v>1</v>
      </c>
      <c r="BK55" s="109">
        <v>2</v>
      </c>
      <c r="BL55" s="109">
        <v>3</v>
      </c>
      <c r="BM55" s="109"/>
    </row>
    <row r="56" spans="1:65" s="7" customFormat="1" ht="15.75" customHeight="1" x14ac:dyDescent="0.25">
      <c r="A56" s="336">
        <v>1</v>
      </c>
      <c r="B56" s="337"/>
      <c r="C56" s="330">
        <v>2</v>
      </c>
      <c r="D56" s="331"/>
      <c r="E56" s="331"/>
      <c r="F56" s="331"/>
      <c r="G56" s="331"/>
      <c r="H56" s="331"/>
      <c r="I56" s="331"/>
      <c r="J56" s="331"/>
      <c r="K56" s="331"/>
      <c r="L56" s="331"/>
      <c r="M56" s="332"/>
      <c r="N56" s="330">
        <v>3</v>
      </c>
      <c r="O56" s="332"/>
      <c r="P56" s="330">
        <v>4</v>
      </c>
      <c r="Q56" s="332"/>
      <c r="R56" s="330">
        <v>5</v>
      </c>
      <c r="S56" s="332"/>
      <c r="T56" s="336">
        <v>6</v>
      </c>
      <c r="U56" s="337"/>
      <c r="V56" s="330">
        <v>7</v>
      </c>
      <c r="W56" s="332"/>
      <c r="X56" s="330">
        <v>8</v>
      </c>
      <c r="Y56" s="332"/>
      <c r="Z56" s="336">
        <v>9</v>
      </c>
      <c r="AA56" s="337"/>
      <c r="AB56" s="330">
        <v>10</v>
      </c>
      <c r="AC56" s="332"/>
      <c r="AD56" s="330">
        <v>11</v>
      </c>
      <c r="AE56" s="332"/>
      <c r="AF56" s="330">
        <v>12</v>
      </c>
      <c r="AG56" s="332"/>
      <c r="AH56" s="34"/>
      <c r="AI56" s="345">
        <v>13</v>
      </c>
      <c r="AJ56" s="346"/>
      <c r="AK56" s="35"/>
      <c r="AL56" s="35"/>
      <c r="AM56" s="35"/>
      <c r="AN56" s="345">
        <v>14</v>
      </c>
      <c r="AO56" s="346"/>
      <c r="AP56" s="35"/>
      <c r="AQ56" s="35"/>
      <c r="AR56" s="35"/>
      <c r="AS56" s="345">
        <v>15</v>
      </c>
      <c r="AT56" s="346"/>
      <c r="AU56" s="35"/>
      <c r="AV56" s="35"/>
      <c r="AW56" s="35"/>
      <c r="AX56" s="336">
        <v>16</v>
      </c>
      <c r="AY56" s="337"/>
      <c r="AZ56" s="336">
        <v>17</v>
      </c>
      <c r="BA56" s="337"/>
      <c r="BB56" s="336">
        <v>18</v>
      </c>
      <c r="BC56" s="337"/>
      <c r="BD56" s="336">
        <v>19</v>
      </c>
      <c r="BE56" s="337"/>
      <c r="BF56" s="336">
        <v>20</v>
      </c>
      <c r="BG56" s="337"/>
      <c r="BJ56" s="110"/>
      <c r="BK56" s="110"/>
      <c r="BL56" s="110"/>
      <c r="BM56" s="110"/>
    </row>
    <row r="57" spans="1:65" s="6" customFormat="1" ht="21.75" customHeight="1" x14ac:dyDescent="0.25">
      <c r="A57" s="348" t="s">
        <v>64</v>
      </c>
      <c r="B57" s="34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349"/>
      <c r="AG57" s="349"/>
      <c r="AH57" s="349"/>
      <c r="AI57" s="349"/>
      <c r="AJ57" s="349"/>
      <c r="AK57" s="349"/>
      <c r="AL57" s="349"/>
      <c r="AM57" s="349"/>
      <c r="AN57" s="349"/>
      <c r="AO57" s="349"/>
      <c r="AP57" s="349"/>
      <c r="AQ57" s="349"/>
      <c r="AR57" s="349"/>
      <c r="AS57" s="349"/>
      <c r="AT57" s="349"/>
      <c r="AU57" s="349"/>
      <c r="AV57" s="349"/>
      <c r="AW57" s="349"/>
      <c r="AX57" s="349"/>
      <c r="AY57" s="349"/>
      <c r="AZ57" s="349"/>
      <c r="BA57" s="349"/>
      <c r="BB57" s="349"/>
      <c r="BC57" s="349"/>
      <c r="BD57" s="349"/>
      <c r="BE57" s="349"/>
      <c r="BF57" s="349"/>
      <c r="BG57" s="337"/>
      <c r="BJ57" s="95"/>
      <c r="BK57" s="95"/>
      <c r="BL57" s="95"/>
      <c r="BM57" s="108"/>
    </row>
    <row r="58" spans="1:65" s="6" customFormat="1" ht="21.75" customHeight="1" x14ac:dyDescent="0.25">
      <c r="A58" s="348" t="s">
        <v>65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  <c r="AQ58" s="350"/>
      <c r="AR58" s="350"/>
      <c r="AS58" s="350"/>
      <c r="AT58" s="350"/>
      <c r="AU58" s="350"/>
      <c r="AV58" s="350"/>
      <c r="AW58" s="350"/>
      <c r="AX58" s="350"/>
      <c r="AY58" s="350"/>
      <c r="AZ58" s="350"/>
      <c r="BA58" s="350"/>
      <c r="BB58" s="350"/>
      <c r="BC58" s="350"/>
      <c r="BD58" s="350"/>
      <c r="BE58" s="350"/>
      <c r="BF58" s="350"/>
      <c r="BG58" s="351"/>
      <c r="BJ58" s="95"/>
      <c r="BK58" s="95"/>
      <c r="BL58" s="95"/>
      <c r="BM58" s="108"/>
    </row>
    <row r="59" spans="1:65" s="7" customFormat="1" ht="32.25" customHeight="1" x14ac:dyDescent="0.25">
      <c r="A59" s="322" t="s">
        <v>66</v>
      </c>
      <c r="B59" s="322"/>
      <c r="C59" s="347" t="s">
        <v>105</v>
      </c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33"/>
      <c r="O59" s="333"/>
      <c r="P59" s="333" t="s">
        <v>70</v>
      </c>
      <c r="Q59" s="333"/>
      <c r="R59" s="333"/>
      <c r="S59" s="333"/>
      <c r="T59" s="352">
        <f>AK59+AP59+AU59</f>
        <v>3</v>
      </c>
      <c r="U59" s="323"/>
      <c r="V59" s="333">
        <f>T59*30</f>
        <v>90</v>
      </c>
      <c r="W59" s="333"/>
      <c r="X59" s="333">
        <f>Z59+AD59</f>
        <v>30</v>
      </c>
      <c r="Y59" s="333"/>
      <c r="Z59" s="323">
        <f>AL59+AQ59+AV59</f>
        <v>0</v>
      </c>
      <c r="AA59" s="323"/>
      <c r="AB59" s="333"/>
      <c r="AC59" s="333"/>
      <c r="AD59" s="333">
        <v>30</v>
      </c>
      <c r="AE59" s="333"/>
      <c r="AF59" s="333">
        <f>V59-X59</f>
        <v>60</v>
      </c>
      <c r="AG59" s="333"/>
      <c r="AH59" s="36">
        <f>X59/V59*100</f>
        <v>33.333333333333329</v>
      </c>
      <c r="AI59" s="37">
        <v>2</v>
      </c>
      <c r="AJ59" s="89"/>
      <c r="AK59" s="38">
        <v>3</v>
      </c>
      <c r="AL59" s="39"/>
      <c r="AM59" s="39">
        <v>32</v>
      </c>
      <c r="AN59" s="37"/>
      <c r="AO59" s="89"/>
      <c r="AP59" s="38"/>
      <c r="AQ59" s="39"/>
      <c r="AR59" s="39"/>
      <c r="AS59" s="88"/>
      <c r="AT59" s="89"/>
      <c r="AU59" s="38">
        <v>0</v>
      </c>
      <c r="AV59" s="39"/>
      <c r="AW59" s="39"/>
      <c r="AX59" s="88"/>
      <c r="AY59" s="83"/>
      <c r="AZ59" s="84"/>
      <c r="BA59" s="83"/>
      <c r="BB59" s="84"/>
      <c r="BC59" s="83"/>
      <c r="BD59" s="84"/>
      <c r="BE59" s="83"/>
      <c r="BF59" s="84"/>
      <c r="BG59" s="83"/>
      <c r="BJ59" s="95">
        <v>3</v>
      </c>
      <c r="BK59" s="95"/>
      <c r="BL59" s="95"/>
      <c r="BM59" s="108">
        <f>BJ59+BK59+BL59</f>
        <v>3</v>
      </c>
    </row>
    <row r="60" spans="1:65" s="7" customFormat="1" ht="16.5" customHeight="1" x14ac:dyDescent="0.25">
      <c r="A60" s="322" t="s">
        <v>67</v>
      </c>
      <c r="B60" s="322"/>
      <c r="C60" s="347" t="s">
        <v>106</v>
      </c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33"/>
      <c r="O60" s="333"/>
      <c r="P60" s="333" t="s">
        <v>117</v>
      </c>
      <c r="Q60" s="333"/>
      <c r="R60" s="333"/>
      <c r="S60" s="333"/>
      <c r="T60" s="352">
        <f>AK60+AP60+AU60</f>
        <v>3</v>
      </c>
      <c r="U60" s="323"/>
      <c r="V60" s="333">
        <f>T60*30</f>
        <v>90</v>
      </c>
      <c r="W60" s="333"/>
      <c r="X60" s="333">
        <f>Z60+AD60</f>
        <v>30</v>
      </c>
      <c r="Y60" s="333"/>
      <c r="Z60" s="323">
        <v>16</v>
      </c>
      <c r="AA60" s="323"/>
      <c r="AB60" s="333"/>
      <c r="AC60" s="333"/>
      <c r="AD60" s="333">
        <f>AM60+AR60+AW60</f>
        <v>14</v>
      </c>
      <c r="AE60" s="333"/>
      <c r="AF60" s="333">
        <f>V60-X60</f>
        <v>60</v>
      </c>
      <c r="AG60" s="333"/>
      <c r="AH60" s="36">
        <f>X60/V60*100</f>
        <v>33.333333333333329</v>
      </c>
      <c r="AI60" s="37"/>
      <c r="AJ60" s="89"/>
      <c r="AK60" s="38">
        <v>3</v>
      </c>
      <c r="AL60" s="39">
        <v>18</v>
      </c>
      <c r="AM60" s="39">
        <v>14</v>
      </c>
      <c r="AN60" s="88">
        <v>2</v>
      </c>
      <c r="AO60" s="89"/>
      <c r="AP60" s="38">
        <v>0</v>
      </c>
      <c r="AQ60" s="39"/>
      <c r="AR60" s="39"/>
      <c r="AS60" s="88"/>
      <c r="AT60" s="89"/>
      <c r="AU60" s="38">
        <v>0</v>
      </c>
      <c r="AV60" s="39"/>
      <c r="AW60" s="39"/>
      <c r="AX60" s="88"/>
      <c r="AY60" s="83"/>
      <c r="AZ60" s="84"/>
      <c r="BA60" s="83"/>
      <c r="BB60" s="84"/>
      <c r="BC60" s="83"/>
      <c r="BD60" s="84"/>
      <c r="BE60" s="83"/>
      <c r="BF60" s="84"/>
      <c r="BG60" s="83"/>
      <c r="BJ60" s="95"/>
      <c r="BK60" s="95">
        <v>3</v>
      </c>
      <c r="BL60" s="95"/>
      <c r="BM60" s="108">
        <f t="shared" ref="BM60:BM97" si="0">BJ60+BK60+BL60</f>
        <v>3</v>
      </c>
    </row>
    <row r="61" spans="1:65" s="7" customFormat="1" ht="18.75" customHeight="1" x14ac:dyDescent="0.25">
      <c r="A61" s="322" t="s">
        <v>69</v>
      </c>
      <c r="B61" s="322"/>
      <c r="C61" s="347" t="s">
        <v>107</v>
      </c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33"/>
      <c r="O61" s="333"/>
      <c r="P61" s="333" t="s">
        <v>70</v>
      </c>
      <c r="Q61" s="333"/>
      <c r="R61" s="333"/>
      <c r="S61" s="333"/>
      <c r="T61" s="352">
        <f>AK61+AP61+AU61</f>
        <v>3</v>
      </c>
      <c r="U61" s="323"/>
      <c r="V61" s="333">
        <f>T61*30</f>
        <v>90</v>
      </c>
      <c r="W61" s="333"/>
      <c r="X61" s="333">
        <f>Z61+AD61</f>
        <v>30</v>
      </c>
      <c r="Y61" s="333"/>
      <c r="Z61" s="323">
        <v>16</v>
      </c>
      <c r="AA61" s="323"/>
      <c r="AB61" s="333"/>
      <c r="AC61" s="333"/>
      <c r="AD61" s="333">
        <f>AM61+AR61+AW61</f>
        <v>14</v>
      </c>
      <c r="AE61" s="333"/>
      <c r="AF61" s="333">
        <f>V61-X61</f>
        <v>60</v>
      </c>
      <c r="AG61" s="333"/>
      <c r="AH61" s="36">
        <f>X61/V61*100</f>
        <v>33.333333333333329</v>
      </c>
      <c r="AI61" s="37">
        <v>2</v>
      </c>
      <c r="AJ61" s="89"/>
      <c r="AK61" s="38">
        <v>3</v>
      </c>
      <c r="AL61" s="39">
        <v>18</v>
      </c>
      <c r="AM61" s="39">
        <v>14</v>
      </c>
      <c r="AN61" s="88"/>
      <c r="AO61" s="89"/>
      <c r="AP61" s="38"/>
      <c r="AQ61" s="39"/>
      <c r="AR61" s="39"/>
      <c r="AS61" s="88"/>
      <c r="AT61" s="89"/>
      <c r="AU61" s="38"/>
      <c r="AV61" s="39"/>
      <c r="AW61" s="39"/>
      <c r="AX61" s="88"/>
      <c r="AY61" s="83"/>
      <c r="AZ61" s="84"/>
      <c r="BA61" s="83"/>
      <c r="BB61" s="84"/>
      <c r="BC61" s="83"/>
      <c r="BD61" s="84"/>
      <c r="BE61" s="83"/>
      <c r="BF61" s="84"/>
      <c r="BG61" s="83"/>
      <c r="BJ61" s="95">
        <v>3</v>
      </c>
      <c r="BK61" s="95"/>
      <c r="BL61" s="95"/>
      <c r="BM61" s="108">
        <f t="shared" si="0"/>
        <v>3</v>
      </c>
    </row>
    <row r="62" spans="1:65" s="42" customFormat="1" ht="18" customHeight="1" x14ac:dyDescent="0.2">
      <c r="A62" s="353"/>
      <c r="B62" s="353"/>
      <c r="C62" s="354" t="s">
        <v>37</v>
      </c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5"/>
      <c r="O62" s="355"/>
      <c r="P62" s="355"/>
      <c r="Q62" s="355"/>
      <c r="R62" s="355"/>
      <c r="S62" s="355"/>
      <c r="T62" s="356">
        <f>SUM(T59:U61)</f>
        <v>9</v>
      </c>
      <c r="U62" s="356"/>
      <c r="V62" s="356">
        <f>SUM(V59:W61)</f>
        <v>270</v>
      </c>
      <c r="W62" s="356"/>
      <c r="X62" s="356">
        <f>SUM(X59:Y61)</f>
        <v>90</v>
      </c>
      <c r="Y62" s="356"/>
      <c r="Z62" s="356">
        <f>SUM(Z59:AA61)</f>
        <v>32</v>
      </c>
      <c r="AA62" s="356"/>
      <c r="AB62" s="356">
        <f>SUM(AB59:AC61)</f>
        <v>0</v>
      </c>
      <c r="AC62" s="356"/>
      <c r="AD62" s="356">
        <f>SUM(AD59:AE61)</f>
        <v>58</v>
      </c>
      <c r="AE62" s="356"/>
      <c r="AF62" s="356">
        <f>SUM(AF59:AG61)</f>
        <v>180</v>
      </c>
      <c r="AG62" s="356"/>
      <c r="AH62" s="36"/>
      <c r="AI62" s="353">
        <f>SUM(AI59:AJ61)</f>
        <v>4</v>
      </c>
      <c r="AJ62" s="353"/>
      <c r="AK62" s="40">
        <f>SUM(AK59:AK61)</f>
        <v>9</v>
      </c>
      <c r="AL62" s="41">
        <f>SUM(AL59:AL61)</f>
        <v>36</v>
      </c>
      <c r="AM62" s="41">
        <f>SUM(AM59:AM61)</f>
        <v>60</v>
      </c>
      <c r="AN62" s="353">
        <f>SUM(AN59:AO61)</f>
        <v>2</v>
      </c>
      <c r="AO62" s="353"/>
      <c r="AP62" s="40">
        <f>SUM(AP59:AP61)</f>
        <v>0</v>
      </c>
      <c r="AQ62" s="41">
        <f>SUM(AQ59:AQ61)</f>
        <v>0</v>
      </c>
      <c r="AR62" s="41">
        <f>SUM(AR59:AR61)</f>
        <v>0</v>
      </c>
      <c r="AS62" s="353">
        <f>SUM(AS59:AT61)</f>
        <v>0</v>
      </c>
      <c r="AT62" s="353"/>
      <c r="AU62" s="40">
        <f>SUM(AU59:AU61)</f>
        <v>0</v>
      </c>
      <c r="AV62" s="41">
        <f>SUM(AV59:AV61)</f>
        <v>0</v>
      </c>
      <c r="AW62" s="41">
        <f>SUM(AW59:AW61)</f>
        <v>0</v>
      </c>
      <c r="AX62" s="356">
        <f>SUM(AX59:AY61)</f>
        <v>0</v>
      </c>
      <c r="AY62" s="356"/>
      <c r="AZ62" s="356">
        <f>SUM(AZ59:BA61)</f>
        <v>0</v>
      </c>
      <c r="BA62" s="356"/>
      <c r="BB62" s="356">
        <f>SUM(BB59:BC61)</f>
        <v>0</v>
      </c>
      <c r="BC62" s="356"/>
      <c r="BD62" s="356">
        <f>SUM(BD59:BE61)</f>
        <v>0</v>
      </c>
      <c r="BE62" s="356"/>
      <c r="BF62" s="356">
        <f>SUM(BF59:BG61)</f>
        <v>0</v>
      </c>
      <c r="BG62" s="356"/>
      <c r="BJ62" s="96"/>
      <c r="BK62" s="96"/>
      <c r="BL62" s="96"/>
      <c r="BM62" s="108">
        <f t="shared" si="0"/>
        <v>0</v>
      </c>
    </row>
    <row r="63" spans="1:65" s="7" customFormat="1" ht="21.75" customHeight="1" x14ac:dyDescent="0.25">
      <c r="A63" s="348" t="s">
        <v>75</v>
      </c>
      <c r="B63" s="350"/>
      <c r="C63" s="350"/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350"/>
      <c r="AL63" s="350"/>
      <c r="AM63" s="350"/>
      <c r="AN63" s="350"/>
      <c r="AO63" s="350"/>
      <c r="AP63" s="350"/>
      <c r="AQ63" s="350"/>
      <c r="AR63" s="350"/>
      <c r="AS63" s="350"/>
      <c r="AT63" s="350"/>
      <c r="AU63" s="350"/>
      <c r="AV63" s="350"/>
      <c r="AW63" s="350"/>
      <c r="AX63" s="350"/>
      <c r="AY63" s="350"/>
      <c r="AZ63" s="350"/>
      <c r="BA63" s="350"/>
      <c r="BB63" s="350"/>
      <c r="BC63" s="350"/>
      <c r="BD63" s="350"/>
      <c r="BE63" s="350"/>
      <c r="BF63" s="350"/>
      <c r="BG63" s="351"/>
      <c r="BJ63" s="95"/>
      <c r="BK63" s="95"/>
      <c r="BL63" s="95"/>
      <c r="BM63" s="108">
        <f t="shared" si="0"/>
        <v>0</v>
      </c>
    </row>
    <row r="64" spans="1:65" s="7" customFormat="1" ht="36.75" customHeight="1" x14ac:dyDescent="0.25">
      <c r="A64" s="323" t="s">
        <v>71</v>
      </c>
      <c r="B64" s="323"/>
      <c r="C64" s="359" t="s">
        <v>116</v>
      </c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33">
        <v>2</v>
      </c>
      <c r="O64" s="333"/>
      <c r="P64" s="333"/>
      <c r="Q64" s="333"/>
      <c r="R64" s="333"/>
      <c r="S64" s="333"/>
      <c r="T64" s="352">
        <v>6</v>
      </c>
      <c r="U64" s="323"/>
      <c r="V64" s="333">
        <f t="shared" ref="V64:V70" si="1">T64*30</f>
        <v>180</v>
      </c>
      <c r="W64" s="333"/>
      <c r="X64" s="333">
        <f t="shared" ref="X64:X70" si="2">Z64+AD64</f>
        <v>60</v>
      </c>
      <c r="Y64" s="333"/>
      <c r="Z64" s="323">
        <f t="shared" ref="Z64:Z70" si="3">AL64+AQ64+AV64</f>
        <v>0</v>
      </c>
      <c r="AA64" s="323"/>
      <c r="AB64" s="333"/>
      <c r="AC64" s="333"/>
      <c r="AD64" s="333">
        <v>60</v>
      </c>
      <c r="AE64" s="333"/>
      <c r="AF64" s="333">
        <f t="shared" ref="AF64:AF70" si="4">V64-X64</f>
        <v>120</v>
      </c>
      <c r="AG64" s="333"/>
      <c r="AH64" s="36">
        <f t="shared" ref="AH64:AH71" si="5">X64/V64*100</f>
        <v>33.333333333333329</v>
      </c>
      <c r="AI64" s="37"/>
      <c r="AJ64" s="89"/>
      <c r="AK64" s="38"/>
      <c r="AL64" s="39"/>
      <c r="AM64" s="39"/>
      <c r="AN64" s="357">
        <v>4.5</v>
      </c>
      <c r="AO64" s="358"/>
      <c r="AP64" s="38">
        <v>4</v>
      </c>
      <c r="AQ64" s="39"/>
      <c r="AR64" s="39">
        <v>40</v>
      </c>
      <c r="AS64" s="88"/>
      <c r="AT64" s="89"/>
      <c r="AU64" s="38">
        <v>0</v>
      </c>
      <c r="AV64" s="39"/>
      <c r="AW64" s="39"/>
      <c r="AX64" s="88"/>
      <c r="AY64" s="83"/>
      <c r="AZ64" s="84"/>
      <c r="BA64" s="83"/>
      <c r="BB64" s="84"/>
      <c r="BC64" s="83"/>
      <c r="BD64" s="84"/>
      <c r="BE64" s="83"/>
      <c r="BF64" s="84"/>
      <c r="BG64" s="83"/>
      <c r="BJ64" s="95"/>
      <c r="BK64" s="95">
        <v>6</v>
      </c>
      <c r="BL64" s="95"/>
      <c r="BM64" s="108">
        <f t="shared" si="0"/>
        <v>6</v>
      </c>
    </row>
    <row r="65" spans="1:65" s="7" customFormat="1" ht="45" customHeight="1" x14ac:dyDescent="0.25">
      <c r="A65" s="323" t="s">
        <v>72</v>
      </c>
      <c r="B65" s="323"/>
      <c r="C65" s="347" t="s">
        <v>108</v>
      </c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33"/>
      <c r="O65" s="333"/>
      <c r="P65" s="333" t="s">
        <v>70</v>
      </c>
      <c r="Q65" s="333"/>
      <c r="R65" s="333"/>
      <c r="S65" s="333"/>
      <c r="T65" s="352">
        <v>6</v>
      </c>
      <c r="U65" s="323"/>
      <c r="V65" s="333">
        <f t="shared" si="1"/>
        <v>180</v>
      </c>
      <c r="W65" s="333"/>
      <c r="X65" s="333">
        <f t="shared" si="2"/>
        <v>64</v>
      </c>
      <c r="Y65" s="333"/>
      <c r="Z65" s="323">
        <v>34</v>
      </c>
      <c r="AA65" s="323"/>
      <c r="AB65" s="333"/>
      <c r="AC65" s="333"/>
      <c r="AD65" s="333">
        <v>30</v>
      </c>
      <c r="AE65" s="333"/>
      <c r="AF65" s="333">
        <f t="shared" si="4"/>
        <v>116</v>
      </c>
      <c r="AG65" s="333"/>
      <c r="AH65" s="36">
        <f t="shared" si="5"/>
        <v>35.555555555555557</v>
      </c>
      <c r="AI65" s="345">
        <v>4</v>
      </c>
      <c r="AJ65" s="346"/>
      <c r="AK65" s="38"/>
      <c r="AL65" s="39"/>
      <c r="AM65" s="39"/>
      <c r="AN65" s="37"/>
      <c r="AO65" s="89"/>
      <c r="AP65" s="38">
        <v>3.5</v>
      </c>
      <c r="AQ65" s="39">
        <v>20</v>
      </c>
      <c r="AR65" s="39">
        <v>16</v>
      </c>
      <c r="AS65" s="88"/>
      <c r="AT65" s="89"/>
      <c r="AU65" s="38"/>
      <c r="AV65" s="39"/>
      <c r="AW65" s="39"/>
      <c r="AX65" s="88"/>
      <c r="AY65" s="83"/>
      <c r="AZ65" s="84"/>
      <c r="BA65" s="83"/>
      <c r="BB65" s="84"/>
      <c r="BC65" s="83"/>
      <c r="BD65" s="84"/>
      <c r="BE65" s="83"/>
      <c r="BF65" s="84"/>
      <c r="BG65" s="83"/>
      <c r="BJ65" s="95">
        <v>6</v>
      </c>
      <c r="BK65" s="95"/>
      <c r="BL65" s="95"/>
      <c r="BM65" s="122">
        <f t="shared" si="0"/>
        <v>6</v>
      </c>
    </row>
    <row r="66" spans="1:65" s="43" customFormat="1" ht="46.5" customHeight="1" x14ac:dyDescent="0.25">
      <c r="A66" s="323" t="s">
        <v>73</v>
      </c>
      <c r="B66" s="323"/>
      <c r="C66" s="359" t="s">
        <v>109</v>
      </c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60">
        <v>12</v>
      </c>
      <c r="O66" s="360"/>
      <c r="P66" s="360"/>
      <c r="Q66" s="360"/>
      <c r="R66" s="360"/>
      <c r="S66" s="360"/>
      <c r="T66" s="352">
        <v>12</v>
      </c>
      <c r="U66" s="323"/>
      <c r="V66" s="360">
        <f t="shared" si="1"/>
        <v>360</v>
      </c>
      <c r="W66" s="360"/>
      <c r="X66" s="333">
        <f t="shared" si="2"/>
        <v>124</v>
      </c>
      <c r="Y66" s="333"/>
      <c r="Z66" s="361">
        <v>64</v>
      </c>
      <c r="AA66" s="361"/>
      <c r="AB66" s="362"/>
      <c r="AC66" s="362"/>
      <c r="AD66" s="362">
        <v>60</v>
      </c>
      <c r="AE66" s="362"/>
      <c r="AF66" s="362">
        <f t="shared" si="4"/>
        <v>236</v>
      </c>
      <c r="AG66" s="362"/>
      <c r="AH66" s="107">
        <f t="shared" si="5"/>
        <v>34.444444444444443</v>
      </c>
      <c r="AI66" s="370">
        <v>5</v>
      </c>
      <c r="AJ66" s="371"/>
      <c r="AK66" s="119">
        <v>3</v>
      </c>
      <c r="AL66" s="120">
        <v>16</v>
      </c>
      <c r="AM66" s="120">
        <v>14</v>
      </c>
      <c r="AN66" s="372">
        <v>3.5</v>
      </c>
      <c r="AO66" s="373"/>
      <c r="AP66" s="119">
        <v>6</v>
      </c>
      <c r="AQ66" s="120">
        <v>40</v>
      </c>
      <c r="AR66" s="120">
        <v>34</v>
      </c>
      <c r="AS66" s="372"/>
      <c r="AT66" s="373"/>
      <c r="AU66" s="38"/>
      <c r="AV66" s="39"/>
      <c r="AW66" s="39"/>
      <c r="AX66" s="88"/>
      <c r="AY66" s="89"/>
      <c r="AZ66" s="88"/>
      <c r="BA66" s="89"/>
      <c r="BB66" s="88"/>
      <c r="BC66" s="89"/>
      <c r="BD66" s="88"/>
      <c r="BE66" s="89"/>
      <c r="BF66" s="88"/>
      <c r="BG66" s="89"/>
      <c r="BJ66" s="246">
        <v>8</v>
      </c>
      <c r="BK66" s="246">
        <v>4</v>
      </c>
      <c r="BL66" s="190"/>
      <c r="BM66" s="197">
        <f t="shared" si="0"/>
        <v>12</v>
      </c>
    </row>
    <row r="67" spans="1:65" s="7" customFormat="1" ht="31.5" customHeight="1" x14ac:dyDescent="0.25">
      <c r="A67" s="323" t="s">
        <v>74</v>
      </c>
      <c r="B67" s="323"/>
      <c r="C67" s="347" t="s">
        <v>119</v>
      </c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33">
        <v>1</v>
      </c>
      <c r="O67" s="333"/>
      <c r="P67" s="333"/>
      <c r="Q67" s="333"/>
      <c r="R67" s="333"/>
      <c r="S67" s="333"/>
      <c r="T67" s="352">
        <v>6</v>
      </c>
      <c r="U67" s="323"/>
      <c r="V67" s="333">
        <f t="shared" si="1"/>
        <v>180</v>
      </c>
      <c r="W67" s="333"/>
      <c r="X67" s="333">
        <f t="shared" si="2"/>
        <v>64</v>
      </c>
      <c r="Y67" s="333"/>
      <c r="Z67" s="323">
        <v>34</v>
      </c>
      <c r="AA67" s="323"/>
      <c r="AB67" s="333"/>
      <c r="AC67" s="333"/>
      <c r="AD67" s="333">
        <v>30</v>
      </c>
      <c r="AE67" s="333"/>
      <c r="AF67" s="333">
        <f t="shared" si="4"/>
        <v>116</v>
      </c>
      <c r="AG67" s="333"/>
      <c r="AH67" s="36">
        <f t="shared" si="5"/>
        <v>35.555555555555557</v>
      </c>
      <c r="AI67" s="345">
        <v>4</v>
      </c>
      <c r="AJ67" s="346"/>
      <c r="AK67" s="38"/>
      <c r="AL67" s="39"/>
      <c r="AM67" s="39"/>
      <c r="AN67" s="370"/>
      <c r="AO67" s="371"/>
      <c r="AP67" s="38">
        <v>3</v>
      </c>
      <c r="AQ67" s="39">
        <v>18</v>
      </c>
      <c r="AR67" s="39">
        <v>14</v>
      </c>
      <c r="AS67" s="88"/>
      <c r="AT67" s="89"/>
      <c r="AU67" s="38">
        <v>0</v>
      </c>
      <c r="AV67" s="39"/>
      <c r="AW67" s="39"/>
      <c r="AX67" s="88"/>
      <c r="AY67" s="83"/>
      <c r="AZ67" s="84"/>
      <c r="BA67" s="83"/>
      <c r="BB67" s="84"/>
      <c r="BC67" s="83"/>
      <c r="BD67" s="84"/>
      <c r="BE67" s="83"/>
      <c r="BF67" s="84"/>
      <c r="BG67" s="83"/>
      <c r="BJ67" s="95">
        <v>6</v>
      </c>
      <c r="BK67" s="95"/>
      <c r="BL67" s="95"/>
      <c r="BM67" s="242">
        <f t="shared" si="0"/>
        <v>6</v>
      </c>
    </row>
    <row r="68" spans="1:65" s="7" customFormat="1" ht="28.5" hidden="1" customHeight="1" x14ac:dyDescent="0.25">
      <c r="A68" s="322" t="s">
        <v>110</v>
      </c>
      <c r="B68" s="322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33"/>
      <c r="O68" s="333"/>
      <c r="P68" s="333"/>
      <c r="Q68" s="333"/>
      <c r="R68" s="333"/>
      <c r="S68" s="333"/>
      <c r="T68" s="352">
        <f>AK68+AP68+AU68</f>
        <v>0</v>
      </c>
      <c r="U68" s="323"/>
      <c r="V68" s="333">
        <f t="shared" si="1"/>
        <v>0</v>
      </c>
      <c r="W68" s="333"/>
      <c r="X68" s="333">
        <f t="shared" si="2"/>
        <v>0</v>
      </c>
      <c r="Y68" s="333"/>
      <c r="Z68" s="323">
        <f t="shared" si="3"/>
        <v>0</v>
      </c>
      <c r="AA68" s="323"/>
      <c r="AB68" s="333"/>
      <c r="AC68" s="333"/>
      <c r="AD68" s="333">
        <f>AM68+AR68+AW68</f>
        <v>0</v>
      </c>
      <c r="AE68" s="333"/>
      <c r="AF68" s="333">
        <f t="shared" si="4"/>
        <v>0</v>
      </c>
      <c r="AG68" s="333"/>
      <c r="AH68" s="36" t="e">
        <f t="shared" si="5"/>
        <v>#DIV/0!</v>
      </c>
      <c r="AI68" s="88"/>
      <c r="AJ68" s="89"/>
      <c r="AK68" s="38">
        <v>0</v>
      </c>
      <c r="AL68" s="39"/>
      <c r="AM68" s="39"/>
      <c r="AN68" s="88"/>
      <c r="AO68" s="89"/>
      <c r="AP68" s="38"/>
      <c r="AQ68" s="39"/>
      <c r="AR68" s="39"/>
      <c r="AS68" s="88"/>
      <c r="AT68" s="89"/>
      <c r="AU68" s="38"/>
      <c r="AV68" s="39"/>
      <c r="AW68" s="39"/>
      <c r="AX68" s="88"/>
      <c r="AY68" s="83"/>
      <c r="AZ68" s="84"/>
      <c r="BA68" s="83"/>
      <c r="BB68" s="84"/>
      <c r="BC68" s="83"/>
      <c r="BD68" s="84"/>
      <c r="BE68" s="83"/>
      <c r="BF68" s="84"/>
      <c r="BG68" s="83"/>
      <c r="BJ68" s="95"/>
      <c r="BK68" s="95"/>
      <c r="BL68" s="95"/>
      <c r="BM68" s="108">
        <f t="shared" si="0"/>
        <v>0</v>
      </c>
    </row>
    <row r="69" spans="1:65" s="7" customFormat="1" ht="18.75" hidden="1" customHeight="1" x14ac:dyDescent="0.25">
      <c r="A69" s="323" t="s">
        <v>111</v>
      </c>
      <c r="B69" s="323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33"/>
      <c r="O69" s="333"/>
      <c r="P69" s="333"/>
      <c r="Q69" s="333"/>
      <c r="R69" s="333"/>
      <c r="S69" s="333"/>
      <c r="T69" s="352">
        <f>AK69+AP69+AU69</f>
        <v>0</v>
      </c>
      <c r="U69" s="323"/>
      <c r="V69" s="333">
        <f t="shared" si="1"/>
        <v>0</v>
      </c>
      <c r="W69" s="333"/>
      <c r="X69" s="333">
        <f t="shared" si="2"/>
        <v>0</v>
      </c>
      <c r="Y69" s="333"/>
      <c r="Z69" s="323">
        <f t="shared" si="3"/>
        <v>0</v>
      </c>
      <c r="AA69" s="323"/>
      <c r="AB69" s="333"/>
      <c r="AC69" s="333"/>
      <c r="AD69" s="333">
        <f>AM69+AR69+AW69</f>
        <v>0</v>
      </c>
      <c r="AE69" s="333"/>
      <c r="AF69" s="333">
        <f t="shared" si="4"/>
        <v>0</v>
      </c>
      <c r="AG69" s="333"/>
      <c r="AH69" s="36" t="e">
        <f t="shared" si="5"/>
        <v>#DIV/0!</v>
      </c>
      <c r="AI69" s="88"/>
      <c r="AJ69" s="89"/>
      <c r="AK69" s="38">
        <v>0</v>
      </c>
      <c r="AL69" s="39"/>
      <c r="AM69" s="39"/>
      <c r="AN69" s="88"/>
      <c r="AO69" s="89"/>
      <c r="AP69" s="38">
        <v>0</v>
      </c>
      <c r="AQ69" s="39"/>
      <c r="AR69" s="39"/>
      <c r="AS69" s="88"/>
      <c r="AT69" s="89"/>
      <c r="AU69" s="38"/>
      <c r="AV69" s="39"/>
      <c r="AW69" s="39"/>
      <c r="AX69" s="88"/>
      <c r="AY69" s="83"/>
      <c r="AZ69" s="84"/>
      <c r="BA69" s="83"/>
      <c r="BB69" s="84"/>
      <c r="BC69" s="83"/>
      <c r="BD69" s="84"/>
      <c r="BE69" s="83"/>
      <c r="BF69" s="84"/>
      <c r="BG69" s="83"/>
      <c r="BJ69" s="95"/>
      <c r="BK69" s="95"/>
      <c r="BL69" s="95"/>
      <c r="BM69" s="108">
        <f t="shared" si="0"/>
        <v>0</v>
      </c>
    </row>
    <row r="70" spans="1:65" s="7" customFormat="1" ht="18.75" hidden="1" customHeight="1" x14ac:dyDescent="0.25">
      <c r="A70" s="323" t="s">
        <v>111</v>
      </c>
      <c r="B70" s="323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33"/>
      <c r="O70" s="333"/>
      <c r="P70" s="333"/>
      <c r="Q70" s="333"/>
      <c r="R70" s="333"/>
      <c r="S70" s="333"/>
      <c r="T70" s="352">
        <f>AK70+AP70+AU70</f>
        <v>0</v>
      </c>
      <c r="U70" s="323"/>
      <c r="V70" s="333">
        <f t="shared" si="1"/>
        <v>0</v>
      </c>
      <c r="W70" s="333"/>
      <c r="X70" s="333">
        <f t="shared" si="2"/>
        <v>0</v>
      </c>
      <c r="Y70" s="333"/>
      <c r="Z70" s="323">
        <f t="shared" si="3"/>
        <v>0</v>
      </c>
      <c r="AA70" s="323"/>
      <c r="AB70" s="333"/>
      <c r="AC70" s="333"/>
      <c r="AD70" s="333">
        <f>AM70+AR70+AW70</f>
        <v>0</v>
      </c>
      <c r="AE70" s="333"/>
      <c r="AF70" s="333">
        <f t="shared" si="4"/>
        <v>0</v>
      </c>
      <c r="AG70" s="333"/>
      <c r="AH70" s="36" t="e">
        <f t="shared" si="5"/>
        <v>#DIV/0!</v>
      </c>
      <c r="AI70" s="37"/>
      <c r="AJ70" s="89"/>
      <c r="AK70" s="38"/>
      <c r="AL70" s="39"/>
      <c r="AM70" s="39"/>
      <c r="AN70" s="88"/>
      <c r="AO70" s="89"/>
      <c r="AP70" s="38">
        <v>0</v>
      </c>
      <c r="AQ70" s="39"/>
      <c r="AR70" s="39"/>
      <c r="AS70" s="88"/>
      <c r="AT70" s="89"/>
      <c r="AU70" s="38"/>
      <c r="AV70" s="39"/>
      <c r="AW70" s="39"/>
      <c r="AX70" s="88"/>
      <c r="AY70" s="83"/>
      <c r="AZ70" s="84"/>
      <c r="BA70" s="83"/>
      <c r="BB70" s="84"/>
      <c r="BC70" s="83"/>
      <c r="BD70" s="84"/>
      <c r="BE70" s="83"/>
      <c r="BF70" s="84"/>
      <c r="BG70" s="83"/>
      <c r="BJ70" s="95"/>
      <c r="BK70" s="95"/>
      <c r="BL70" s="95"/>
      <c r="BM70" s="108">
        <f t="shared" si="0"/>
        <v>0</v>
      </c>
    </row>
    <row r="71" spans="1:65" s="42" customFormat="1" ht="21.75" customHeight="1" x14ac:dyDescent="0.2">
      <c r="A71" s="356"/>
      <c r="B71" s="356"/>
      <c r="C71" s="354" t="s">
        <v>37</v>
      </c>
      <c r="D71" s="354"/>
      <c r="E71" s="354"/>
      <c r="F71" s="354"/>
      <c r="G71" s="354"/>
      <c r="H71" s="354"/>
      <c r="I71" s="354"/>
      <c r="J71" s="354"/>
      <c r="K71" s="354"/>
      <c r="L71" s="354"/>
      <c r="M71" s="354"/>
      <c r="N71" s="355"/>
      <c r="O71" s="355"/>
      <c r="P71" s="355"/>
      <c r="Q71" s="355"/>
      <c r="R71" s="355"/>
      <c r="S71" s="355"/>
      <c r="T71" s="356">
        <f>SUM(T64:U70)</f>
        <v>30</v>
      </c>
      <c r="U71" s="356"/>
      <c r="V71" s="356">
        <f>SUM(V64:W70)</f>
        <v>900</v>
      </c>
      <c r="W71" s="356"/>
      <c r="X71" s="356">
        <f>SUM(X64:Y70)</f>
        <v>312</v>
      </c>
      <c r="Y71" s="356"/>
      <c r="Z71" s="356">
        <f>SUM(Z64:AA70)</f>
        <v>132</v>
      </c>
      <c r="AA71" s="356"/>
      <c r="AB71" s="356">
        <f>SUM(AB64:AC70)</f>
        <v>0</v>
      </c>
      <c r="AC71" s="356"/>
      <c r="AD71" s="356">
        <f>SUM(AD64:AE70)</f>
        <v>180</v>
      </c>
      <c r="AE71" s="356"/>
      <c r="AF71" s="356">
        <f>SUM(AF64:AG70)</f>
        <v>588</v>
      </c>
      <c r="AG71" s="356"/>
      <c r="AH71" s="36">
        <f t="shared" si="5"/>
        <v>34.666666666666671</v>
      </c>
      <c r="AI71" s="353">
        <f>SUM(AI64:AJ70)</f>
        <v>13</v>
      </c>
      <c r="AJ71" s="353"/>
      <c r="AK71" s="40">
        <f>AK64+AK65+AK67+AK68</f>
        <v>0</v>
      </c>
      <c r="AL71" s="41">
        <f>SUM(AL64:AL70)</f>
        <v>16</v>
      </c>
      <c r="AM71" s="41">
        <f>SUM(AM64:AM70)</f>
        <v>14</v>
      </c>
      <c r="AN71" s="363">
        <f>SUM(AN64:AO70)</f>
        <v>8</v>
      </c>
      <c r="AO71" s="363"/>
      <c r="AP71" s="40">
        <f>AP64+AP65+AP67+AP68</f>
        <v>10.5</v>
      </c>
      <c r="AQ71" s="41">
        <f>SUM(AQ64:AQ70)</f>
        <v>78</v>
      </c>
      <c r="AR71" s="41">
        <f>SUM(AR64:AR70)</f>
        <v>104</v>
      </c>
      <c r="AS71" s="353">
        <f>SUM(AS64:AT70)</f>
        <v>0</v>
      </c>
      <c r="AT71" s="353"/>
      <c r="AU71" s="40">
        <f>SUM(AU64:AU65)</f>
        <v>0</v>
      </c>
      <c r="AV71" s="41">
        <f>SUM(AV64:AV70)</f>
        <v>0</v>
      </c>
      <c r="AW71" s="41">
        <f>SUM(AW64:AW70)</f>
        <v>0</v>
      </c>
      <c r="AX71" s="356">
        <f>SUM(AX64:AY70)</f>
        <v>0</v>
      </c>
      <c r="AY71" s="356"/>
      <c r="AZ71" s="356">
        <f>SUM(AZ64:BA70)</f>
        <v>0</v>
      </c>
      <c r="BA71" s="356"/>
      <c r="BB71" s="356">
        <f>SUM(BB64:BC70)</f>
        <v>0</v>
      </c>
      <c r="BC71" s="356"/>
      <c r="BD71" s="356">
        <f>SUM(BD64:BE70)</f>
        <v>0</v>
      </c>
      <c r="BE71" s="356"/>
      <c r="BF71" s="356">
        <f>SUM(BF64:BG70)</f>
        <v>0</v>
      </c>
      <c r="BG71" s="356"/>
      <c r="BJ71" s="96"/>
      <c r="BK71" s="96"/>
      <c r="BL71" s="96"/>
      <c r="BM71" s="108">
        <f t="shared" si="0"/>
        <v>0</v>
      </c>
    </row>
    <row r="72" spans="1:65" s="42" customFormat="1" ht="22.5" customHeight="1" x14ac:dyDescent="0.2">
      <c r="A72" s="356"/>
      <c r="B72" s="356"/>
      <c r="C72" s="355" t="s">
        <v>79</v>
      </c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  <c r="S72" s="355"/>
      <c r="T72" s="353">
        <f>SUM(T71+T62)</f>
        <v>39</v>
      </c>
      <c r="U72" s="353"/>
      <c r="V72" s="414">
        <f>V62+V71</f>
        <v>1170</v>
      </c>
      <c r="W72" s="415"/>
      <c r="X72" s="356">
        <f>SUM(X71+X62)</f>
        <v>402</v>
      </c>
      <c r="Y72" s="356"/>
      <c r="Z72" s="356">
        <f>SUM(Z71+Z62)</f>
        <v>164</v>
      </c>
      <c r="AA72" s="356"/>
      <c r="AB72" s="356">
        <f>SUM(AB71+AB62)</f>
        <v>0</v>
      </c>
      <c r="AC72" s="356"/>
      <c r="AD72" s="356">
        <f>SUM(AD71+AD62)</f>
        <v>238</v>
      </c>
      <c r="AE72" s="356"/>
      <c r="AF72" s="356">
        <f>SUM(AF71+AF62)</f>
        <v>768</v>
      </c>
      <c r="AG72" s="356"/>
      <c r="AH72" s="36"/>
      <c r="AI72" s="353">
        <f>SUM(AI71+AI62)</f>
        <v>17</v>
      </c>
      <c r="AJ72" s="353"/>
      <c r="AK72" s="44">
        <f>AK62+AK71</f>
        <v>9</v>
      </c>
      <c r="AL72" s="45">
        <f>AL62+AL71</f>
        <v>52</v>
      </c>
      <c r="AM72" s="45">
        <f>AM62+AM71</f>
        <v>74</v>
      </c>
      <c r="AN72" s="363">
        <f>SUM(AN71+AN62)</f>
        <v>10</v>
      </c>
      <c r="AO72" s="363"/>
      <c r="AP72" s="44">
        <f>AP62+AP71</f>
        <v>10.5</v>
      </c>
      <c r="AQ72" s="45">
        <f>AQ62+AQ71</f>
        <v>78</v>
      </c>
      <c r="AR72" s="45">
        <f>AR62+AR71</f>
        <v>104</v>
      </c>
      <c r="AS72" s="353">
        <f>SUM(AS71+AS62)</f>
        <v>0</v>
      </c>
      <c r="AT72" s="353"/>
      <c r="AU72" s="44" t="e">
        <f>AU62+#REF!+AU71</f>
        <v>#REF!</v>
      </c>
      <c r="AV72" s="45" t="e">
        <f>AV62+#REF!+AV71</f>
        <v>#REF!</v>
      </c>
      <c r="AW72" s="45" t="e">
        <f>AW62+#REF!+AW71</f>
        <v>#REF!</v>
      </c>
      <c r="AX72" s="356">
        <f>SUM(AX71+AX62)</f>
        <v>0</v>
      </c>
      <c r="AY72" s="356"/>
      <c r="AZ72" s="356">
        <f>SUM(AZ71+AZ62)</f>
        <v>0</v>
      </c>
      <c r="BA72" s="356"/>
      <c r="BB72" s="356">
        <f>SUM(BB71+BB62)</f>
        <v>0</v>
      </c>
      <c r="BC72" s="356"/>
      <c r="BD72" s="356">
        <f>SUM(BD71+BD62)</f>
        <v>0</v>
      </c>
      <c r="BE72" s="356"/>
      <c r="BF72" s="356">
        <f>SUM(BF71+BF62)</f>
        <v>0</v>
      </c>
      <c r="BG72" s="356"/>
      <c r="BJ72" s="96"/>
      <c r="BK72" s="96"/>
      <c r="BL72" s="96"/>
      <c r="BM72" s="108">
        <f t="shared" si="0"/>
        <v>0</v>
      </c>
    </row>
    <row r="73" spans="1:65" s="7" customFormat="1" ht="21.75" customHeight="1" x14ac:dyDescent="0.25">
      <c r="A73" s="348" t="s">
        <v>80</v>
      </c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  <c r="AI73" s="350"/>
      <c r="AJ73" s="350"/>
      <c r="AK73" s="350"/>
      <c r="AL73" s="350"/>
      <c r="AM73" s="350"/>
      <c r="AN73" s="350"/>
      <c r="AO73" s="350"/>
      <c r="AP73" s="350"/>
      <c r="AQ73" s="350"/>
      <c r="AR73" s="350"/>
      <c r="AS73" s="350"/>
      <c r="AT73" s="350"/>
      <c r="AU73" s="350"/>
      <c r="AV73" s="350"/>
      <c r="AW73" s="350"/>
      <c r="AX73" s="350"/>
      <c r="AY73" s="350"/>
      <c r="AZ73" s="350"/>
      <c r="BA73" s="350"/>
      <c r="BB73" s="350"/>
      <c r="BC73" s="350"/>
      <c r="BD73" s="350"/>
      <c r="BE73" s="350"/>
      <c r="BF73" s="350"/>
      <c r="BG73" s="351"/>
      <c r="BJ73" s="95"/>
      <c r="BK73" s="95"/>
      <c r="BL73" s="95"/>
      <c r="BM73" s="108">
        <f t="shared" si="0"/>
        <v>0</v>
      </c>
    </row>
    <row r="74" spans="1:65" s="43" customFormat="1" ht="21.75" customHeight="1" x14ac:dyDescent="0.25">
      <c r="A74" s="366" t="s">
        <v>65</v>
      </c>
      <c r="B74" s="367"/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  <c r="AC74" s="367"/>
      <c r="AD74" s="367"/>
      <c r="AE74" s="367"/>
      <c r="AF74" s="367"/>
      <c r="AG74" s="367"/>
      <c r="AH74" s="367"/>
      <c r="AI74" s="367"/>
      <c r="AJ74" s="367"/>
      <c r="AK74" s="367"/>
      <c r="AL74" s="367"/>
      <c r="AM74" s="367"/>
      <c r="AN74" s="367"/>
      <c r="AO74" s="367"/>
      <c r="AP74" s="367"/>
      <c r="AQ74" s="367"/>
      <c r="AR74" s="367"/>
      <c r="AS74" s="367"/>
      <c r="AT74" s="367"/>
      <c r="AU74" s="367"/>
      <c r="AV74" s="367"/>
      <c r="AW74" s="367"/>
      <c r="AX74" s="367"/>
      <c r="AY74" s="367"/>
      <c r="AZ74" s="367"/>
      <c r="BA74" s="367"/>
      <c r="BB74" s="367"/>
      <c r="BC74" s="367"/>
      <c r="BD74" s="367"/>
      <c r="BE74" s="367"/>
      <c r="BF74" s="367"/>
      <c r="BG74" s="413"/>
      <c r="BJ74" s="97"/>
      <c r="BK74" s="97"/>
      <c r="BL74" s="97"/>
      <c r="BM74" s="108">
        <f t="shared" si="0"/>
        <v>0</v>
      </c>
    </row>
    <row r="75" spans="1:65" s="43" customFormat="1" ht="30" customHeight="1" x14ac:dyDescent="0.25">
      <c r="A75" s="323" t="s">
        <v>81</v>
      </c>
      <c r="B75" s="323"/>
      <c r="C75" s="359" t="s">
        <v>164</v>
      </c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60"/>
      <c r="O75" s="360"/>
      <c r="P75" s="360" t="s">
        <v>115</v>
      </c>
      <c r="Q75" s="360"/>
      <c r="R75" s="360"/>
      <c r="S75" s="360"/>
      <c r="T75" s="416">
        <f>AK75+AP75+AU75</f>
        <v>3</v>
      </c>
      <c r="U75" s="322"/>
      <c r="V75" s="360">
        <f>T75*30</f>
        <v>90</v>
      </c>
      <c r="W75" s="360"/>
      <c r="X75" s="333">
        <f>Z75+AD75</f>
        <v>30</v>
      </c>
      <c r="Y75" s="333"/>
      <c r="Z75" s="322">
        <f>AL75+AQ75+AV75</f>
        <v>16</v>
      </c>
      <c r="AA75" s="322"/>
      <c r="AB75" s="360"/>
      <c r="AC75" s="360"/>
      <c r="AD75" s="360">
        <f>AM75+AR75+AW75</f>
        <v>14</v>
      </c>
      <c r="AE75" s="360"/>
      <c r="AF75" s="360">
        <f>V75-X75</f>
        <v>60</v>
      </c>
      <c r="AG75" s="360"/>
      <c r="AH75" s="36">
        <f>X75/V75*100</f>
        <v>33.333333333333329</v>
      </c>
      <c r="AI75" s="88"/>
      <c r="AJ75" s="89"/>
      <c r="AK75" s="38"/>
      <c r="AL75" s="39"/>
      <c r="AM75" s="39"/>
      <c r="AN75" s="88"/>
      <c r="AO75" s="89"/>
      <c r="AP75" s="38">
        <v>3</v>
      </c>
      <c r="AQ75" s="39">
        <v>16</v>
      </c>
      <c r="AR75" s="39">
        <v>14</v>
      </c>
      <c r="AS75" s="88">
        <v>5</v>
      </c>
      <c r="AT75" s="89"/>
      <c r="AU75" s="38"/>
      <c r="AV75" s="39"/>
      <c r="AW75" s="39"/>
      <c r="AX75" s="88"/>
      <c r="AY75" s="89"/>
      <c r="AZ75" s="88"/>
      <c r="BA75" s="89"/>
      <c r="BB75" s="88"/>
      <c r="BC75" s="89"/>
      <c r="BD75" s="88"/>
      <c r="BE75" s="89"/>
      <c r="BF75" s="88"/>
      <c r="BG75" s="89"/>
      <c r="BJ75" s="97"/>
      <c r="BK75" s="199"/>
      <c r="BL75" s="97">
        <v>3</v>
      </c>
      <c r="BM75" s="108">
        <f t="shared" si="0"/>
        <v>3</v>
      </c>
    </row>
    <row r="76" spans="1:65" s="50" customFormat="1" ht="18" customHeight="1" x14ac:dyDescent="0.2">
      <c r="A76" s="353"/>
      <c r="B76" s="353"/>
      <c r="C76" s="354" t="s">
        <v>37</v>
      </c>
      <c r="D76" s="354"/>
      <c r="E76" s="354"/>
      <c r="F76" s="354"/>
      <c r="G76" s="354"/>
      <c r="H76" s="354"/>
      <c r="I76" s="354"/>
      <c r="J76" s="354"/>
      <c r="K76" s="354"/>
      <c r="L76" s="354"/>
      <c r="M76" s="354"/>
      <c r="N76" s="364"/>
      <c r="O76" s="364"/>
      <c r="P76" s="364"/>
      <c r="Q76" s="364"/>
      <c r="R76" s="364"/>
      <c r="S76" s="364"/>
      <c r="T76" s="363">
        <f>SUM(T75:U75)</f>
        <v>3</v>
      </c>
      <c r="U76" s="353"/>
      <c r="V76" s="364">
        <f>SUM(V75:W75)</f>
        <v>90</v>
      </c>
      <c r="W76" s="364"/>
      <c r="X76" s="364">
        <f>SUM(X75:Y75)</f>
        <v>30</v>
      </c>
      <c r="Y76" s="364"/>
      <c r="Z76" s="364">
        <f>SUM(Z75:AA75)</f>
        <v>16</v>
      </c>
      <c r="AA76" s="364"/>
      <c r="AB76" s="364">
        <f>SUM(AB75:AC75)</f>
        <v>0</v>
      </c>
      <c r="AC76" s="364"/>
      <c r="AD76" s="364">
        <f>SUM(AD75:AE75)</f>
        <v>14</v>
      </c>
      <c r="AE76" s="364"/>
      <c r="AF76" s="364">
        <f>SUM(AF75:AG75)</f>
        <v>60</v>
      </c>
      <c r="AG76" s="364"/>
      <c r="AH76" s="46"/>
      <c r="AI76" s="47">
        <f>SUM(AI75:AI75)</f>
        <v>0</v>
      </c>
      <c r="AJ76" s="103"/>
      <c r="AK76" s="48">
        <f>SUM(AK75:AK75)</f>
        <v>0</v>
      </c>
      <c r="AL76" s="49">
        <f>SUM(AL75:AL75)</f>
        <v>0</v>
      </c>
      <c r="AM76" s="49">
        <f>SUM(AM75:AM75)</f>
        <v>0</v>
      </c>
      <c r="AN76" s="47">
        <f>SUM(AN75:AN75)</f>
        <v>0</v>
      </c>
      <c r="AO76" s="103"/>
      <c r="AP76" s="48">
        <f>SUM(AP75:AP75)</f>
        <v>3</v>
      </c>
      <c r="AQ76" s="49">
        <f>SUM(AQ75:AQ75)</f>
        <v>16</v>
      </c>
      <c r="AR76" s="49">
        <f>SUM(AR75:AR75)</f>
        <v>14</v>
      </c>
      <c r="AS76" s="102"/>
      <c r="AT76" s="103"/>
      <c r="AU76" s="48"/>
      <c r="AV76" s="49"/>
      <c r="AW76" s="49"/>
      <c r="AX76" s="102"/>
      <c r="AY76" s="103"/>
      <c r="AZ76" s="102"/>
      <c r="BA76" s="103"/>
      <c r="BB76" s="102"/>
      <c r="BC76" s="103"/>
      <c r="BD76" s="102"/>
      <c r="BE76" s="103"/>
      <c r="BF76" s="102"/>
      <c r="BG76" s="103"/>
      <c r="BJ76" s="111"/>
      <c r="BK76" s="111"/>
      <c r="BL76" s="111"/>
      <c r="BM76" s="108">
        <f t="shared" si="0"/>
        <v>0</v>
      </c>
    </row>
    <row r="77" spans="1:65" s="43" customFormat="1" ht="17.25" customHeight="1" x14ac:dyDescent="0.25">
      <c r="A77" s="366" t="s">
        <v>75</v>
      </c>
      <c r="B77" s="367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368"/>
      <c r="AK77" s="368"/>
      <c r="AL77" s="368"/>
      <c r="AM77" s="368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  <c r="AZ77" s="368"/>
      <c r="BA77" s="368"/>
      <c r="BB77" s="368"/>
      <c r="BC77" s="368"/>
      <c r="BD77" s="368"/>
      <c r="BE77" s="368"/>
      <c r="BF77" s="368"/>
      <c r="BG77" s="369"/>
      <c r="BJ77" s="97"/>
      <c r="BK77" s="97"/>
      <c r="BL77" s="97"/>
      <c r="BM77" s="108">
        <f t="shared" si="0"/>
        <v>0</v>
      </c>
    </row>
    <row r="78" spans="1:65" s="7" customFormat="1" ht="24.75" customHeight="1" x14ac:dyDescent="0.25">
      <c r="A78" s="361" t="s">
        <v>82</v>
      </c>
      <c r="B78" s="361"/>
      <c r="C78" s="359" t="s">
        <v>158</v>
      </c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62"/>
      <c r="O78" s="362"/>
      <c r="P78" s="362" t="s">
        <v>112</v>
      </c>
      <c r="Q78" s="362"/>
      <c r="R78" s="362"/>
      <c r="S78" s="362"/>
      <c r="T78" s="365">
        <f>AK78+AP78+AU78</f>
        <v>3</v>
      </c>
      <c r="U78" s="361"/>
      <c r="V78" s="362">
        <f t="shared" ref="V78:V83" si="6">T78*30</f>
        <v>90</v>
      </c>
      <c r="W78" s="362"/>
      <c r="X78" s="362">
        <f t="shared" ref="X78:X83" si="7">Z78+AD78</f>
        <v>30</v>
      </c>
      <c r="Y78" s="362"/>
      <c r="Z78" s="361">
        <f>AL78+AQ78+AV78</f>
        <v>16</v>
      </c>
      <c r="AA78" s="361"/>
      <c r="AB78" s="362"/>
      <c r="AC78" s="362"/>
      <c r="AD78" s="362">
        <f>AM78+AR78+AW78</f>
        <v>14</v>
      </c>
      <c r="AE78" s="362"/>
      <c r="AF78" s="362">
        <f t="shared" ref="AF78:AF83" si="8">V78-X78</f>
        <v>60</v>
      </c>
      <c r="AG78" s="362"/>
      <c r="AH78" s="107">
        <f t="shared" ref="AH78:AH83" si="9">X78/V78*100</f>
        <v>33.333333333333329</v>
      </c>
      <c r="AI78" s="118"/>
      <c r="AJ78" s="117"/>
      <c r="AK78" s="119">
        <v>3</v>
      </c>
      <c r="AL78" s="120">
        <v>16</v>
      </c>
      <c r="AM78" s="120">
        <v>14</v>
      </c>
      <c r="AN78" s="372">
        <v>2</v>
      </c>
      <c r="AO78" s="373"/>
      <c r="AP78" s="119">
        <v>0</v>
      </c>
      <c r="AQ78" s="120"/>
      <c r="AR78" s="120"/>
      <c r="AS78" s="116"/>
      <c r="AT78" s="117"/>
      <c r="AU78" s="119">
        <v>0</v>
      </c>
      <c r="AV78" s="120"/>
      <c r="AW78" s="120"/>
      <c r="AX78" s="116"/>
      <c r="AY78" s="117"/>
      <c r="AZ78" s="116"/>
      <c r="BA78" s="117"/>
      <c r="BB78" s="116"/>
      <c r="BC78" s="117"/>
      <c r="BD78" s="116"/>
      <c r="BE78" s="117"/>
      <c r="BF78" s="116"/>
      <c r="BG78" s="117"/>
      <c r="BH78" s="191"/>
      <c r="BI78" s="191"/>
      <c r="BJ78" s="190"/>
      <c r="BK78" s="190">
        <v>3</v>
      </c>
      <c r="BL78" s="190"/>
      <c r="BM78" s="108">
        <f t="shared" si="0"/>
        <v>3</v>
      </c>
    </row>
    <row r="79" spans="1:65" s="43" customFormat="1" ht="22.5" customHeight="1" x14ac:dyDescent="0.25">
      <c r="A79" s="361" t="s">
        <v>83</v>
      </c>
      <c r="B79" s="361"/>
      <c r="C79" s="359" t="s">
        <v>159</v>
      </c>
      <c r="D79" s="359"/>
      <c r="E79" s="359"/>
      <c r="F79" s="359"/>
      <c r="G79" s="359"/>
      <c r="H79" s="359"/>
      <c r="I79" s="359"/>
      <c r="J79" s="359"/>
      <c r="K79" s="359"/>
      <c r="L79" s="359"/>
      <c r="M79" s="359"/>
      <c r="N79" s="362"/>
      <c r="O79" s="362"/>
      <c r="P79" s="362" t="s">
        <v>112</v>
      </c>
      <c r="Q79" s="362"/>
      <c r="R79" s="362"/>
      <c r="S79" s="362"/>
      <c r="T79" s="365">
        <f>AK79+AP79+AU79</f>
        <v>3</v>
      </c>
      <c r="U79" s="361"/>
      <c r="V79" s="362">
        <f t="shared" si="6"/>
        <v>90</v>
      </c>
      <c r="W79" s="362"/>
      <c r="X79" s="362">
        <f t="shared" si="7"/>
        <v>30</v>
      </c>
      <c r="Y79" s="362"/>
      <c r="Z79" s="361">
        <f>AL79+AQ79+AV79</f>
        <v>16</v>
      </c>
      <c r="AA79" s="361"/>
      <c r="AB79" s="362"/>
      <c r="AC79" s="362"/>
      <c r="AD79" s="362">
        <f>AM79+AR79+AW79</f>
        <v>14</v>
      </c>
      <c r="AE79" s="362"/>
      <c r="AF79" s="362">
        <f t="shared" si="8"/>
        <v>60</v>
      </c>
      <c r="AG79" s="362"/>
      <c r="AH79" s="107">
        <f t="shared" si="9"/>
        <v>33.333333333333329</v>
      </c>
      <c r="AI79" s="118"/>
      <c r="AJ79" s="117"/>
      <c r="AK79" s="119">
        <v>3</v>
      </c>
      <c r="AL79" s="120">
        <v>16</v>
      </c>
      <c r="AM79" s="120">
        <v>14</v>
      </c>
      <c r="AN79" s="372">
        <v>2.5</v>
      </c>
      <c r="AO79" s="373"/>
      <c r="AP79" s="119">
        <v>0</v>
      </c>
      <c r="AQ79" s="120"/>
      <c r="AR79" s="120"/>
      <c r="AS79" s="372"/>
      <c r="AT79" s="373"/>
      <c r="AU79" s="119">
        <v>0</v>
      </c>
      <c r="AV79" s="120"/>
      <c r="AW79" s="120"/>
      <c r="AX79" s="116"/>
      <c r="AY79" s="117"/>
      <c r="AZ79" s="116"/>
      <c r="BA79" s="117"/>
      <c r="BB79" s="116"/>
      <c r="BC79" s="117"/>
      <c r="BD79" s="116"/>
      <c r="BE79" s="117"/>
      <c r="BF79" s="116"/>
      <c r="BG79" s="117"/>
      <c r="BH79" s="191"/>
      <c r="BI79" s="191"/>
      <c r="BJ79" s="190"/>
      <c r="BK79" s="190">
        <v>3</v>
      </c>
      <c r="BL79" s="190"/>
      <c r="BM79" s="108">
        <f t="shared" si="0"/>
        <v>3</v>
      </c>
    </row>
    <row r="80" spans="1:65" s="43" customFormat="1" ht="21" customHeight="1" x14ac:dyDescent="0.25">
      <c r="A80" s="322" t="s">
        <v>84</v>
      </c>
      <c r="B80" s="322"/>
      <c r="C80" s="359" t="s">
        <v>160</v>
      </c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62"/>
      <c r="O80" s="362"/>
      <c r="P80" s="362" t="s">
        <v>112</v>
      </c>
      <c r="Q80" s="362"/>
      <c r="R80" s="362"/>
      <c r="S80" s="362"/>
      <c r="T80" s="365">
        <v>3</v>
      </c>
      <c r="U80" s="361"/>
      <c r="V80" s="362">
        <f t="shared" si="6"/>
        <v>90</v>
      </c>
      <c r="W80" s="362"/>
      <c r="X80" s="362">
        <f t="shared" si="7"/>
        <v>30</v>
      </c>
      <c r="Y80" s="362"/>
      <c r="Z80" s="361">
        <v>16</v>
      </c>
      <c r="AA80" s="361"/>
      <c r="AB80" s="362"/>
      <c r="AC80" s="362"/>
      <c r="AD80" s="362">
        <v>14</v>
      </c>
      <c r="AE80" s="362"/>
      <c r="AF80" s="362">
        <f t="shared" si="8"/>
        <v>60</v>
      </c>
      <c r="AG80" s="362"/>
      <c r="AH80" s="107">
        <f t="shared" si="9"/>
        <v>33.333333333333329</v>
      </c>
      <c r="AI80" s="118"/>
      <c r="AJ80" s="117"/>
      <c r="AK80" s="119"/>
      <c r="AL80" s="120"/>
      <c r="AM80" s="120"/>
      <c r="AN80" s="372">
        <v>2.5</v>
      </c>
      <c r="AO80" s="373"/>
      <c r="AP80" s="119">
        <v>4</v>
      </c>
      <c r="AQ80" s="120">
        <v>28</v>
      </c>
      <c r="AR80" s="120">
        <v>18</v>
      </c>
      <c r="AS80" s="372"/>
      <c r="AT80" s="373"/>
      <c r="AU80" s="119">
        <v>0</v>
      </c>
      <c r="AV80" s="120"/>
      <c r="AW80" s="120"/>
      <c r="AX80" s="116"/>
      <c r="AY80" s="117"/>
      <c r="AZ80" s="116"/>
      <c r="BA80" s="117"/>
      <c r="BB80" s="116"/>
      <c r="BC80" s="117"/>
      <c r="BD80" s="116"/>
      <c r="BE80" s="117"/>
      <c r="BF80" s="116"/>
      <c r="BG80" s="117"/>
      <c r="BH80" s="191"/>
      <c r="BI80" s="191"/>
      <c r="BJ80" s="190"/>
      <c r="BK80" s="203">
        <v>3</v>
      </c>
      <c r="BL80" s="190"/>
      <c r="BM80" s="108">
        <f t="shared" si="0"/>
        <v>3</v>
      </c>
    </row>
    <row r="81" spans="1:65" s="43" customFormat="1" ht="21.75" customHeight="1" x14ac:dyDescent="0.25">
      <c r="A81" s="322" t="s">
        <v>85</v>
      </c>
      <c r="B81" s="322"/>
      <c r="C81" s="359" t="s">
        <v>161</v>
      </c>
      <c r="D81" s="359"/>
      <c r="E81" s="359"/>
      <c r="F81" s="359"/>
      <c r="G81" s="359"/>
      <c r="H81" s="359"/>
      <c r="I81" s="359"/>
      <c r="J81" s="359"/>
      <c r="K81" s="359"/>
      <c r="L81" s="359"/>
      <c r="M81" s="359"/>
      <c r="N81" s="374"/>
      <c r="O81" s="375"/>
      <c r="P81" s="374" t="s">
        <v>115</v>
      </c>
      <c r="Q81" s="375"/>
      <c r="R81" s="374"/>
      <c r="S81" s="375"/>
      <c r="T81" s="370">
        <f>AK81+AP81+AU81</f>
        <v>3</v>
      </c>
      <c r="U81" s="371"/>
      <c r="V81" s="374">
        <f t="shared" si="6"/>
        <v>90</v>
      </c>
      <c r="W81" s="375"/>
      <c r="X81" s="362">
        <f t="shared" si="7"/>
        <v>30</v>
      </c>
      <c r="Y81" s="362"/>
      <c r="Z81" s="372">
        <v>16</v>
      </c>
      <c r="AA81" s="373"/>
      <c r="AB81" s="374"/>
      <c r="AC81" s="375"/>
      <c r="AD81" s="374">
        <v>14</v>
      </c>
      <c r="AE81" s="375"/>
      <c r="AF81" s="374">
        <f t="shared" si="8"/>
        <v>60</v>
      </c>
      <c r="AG81" s="375"/>
      <c r="AH81" s="107">
        <f t="shared" si="9"/>
        <v>33.333333333333329</v>
      </c>
      <c r="AI81" s="204"/>
      <c r="AJ81" s="117"/>
      <c r="AK81" s="119"/>
      <c r="AL81" s="120"/>
      <c r="AM81" s="120"/>
      <c r="AN81" s="116"/>
      <c r="AO81" s="117"/>
      <c r="AP81" s="119">
        <v>3</v>
      </c>
      <c r="AQ81" s="120">
        <v>16</v>
      </c>
      <c r="AR81" s="120">
        <v>14</v>
      </c>
      <c r="AS81" s="372">
        <v>5</v>
      </c>
      <c r="AT81" s="373"/>
      <c r="AU81" s="119"/>
      <c r="AV81" s="120"/>
      <c r="AW81" s="120"/>
      <c r="AX81" s="116"/>
      <c r="AY81" s="117"/>
      <c r="AZ81" s="116"/>
      <c r="BA81" s="117"/>
      <c r="BB81" s="116"/>
      <c r="BC81" s="117"/>
      <c r="BD81" s="116"/>
      <c r="BE81" s="117"/>
      <c r="BF81" s="116"/>
      <c r="BG81" s="117"/>
      <c r="BH81" s="191"/>
      <c r="BI81" s="191"/>
      <c r="BJ81" s="190"/>
      <c r="BK81" s="190"/>
      <c r="BL81" s="190">
        <v>3</v>
      </c>
      <c r="BM81" s="108">
        <f t="shared" si="0"/>
        <v>3</v>
      </c>
    </row>
    <row r="82" spans="1:65" s="7" customFormat="1" ht="18.75" customHeight="1" x14ac:dyDescent="0.25">
      <c r="A82" s="322" t="s">
        <v>86</v>
      </c>
      <c r="B82" s="322"/>
      <c r="C82" s="359" t="s">
        <v>162</v>
      </c>
      <c r="D82" s="359"/>
      <c r="E82" s="359"/>
      <c r="F82" s="359"/>
      <c r="G82" s="359"/>
      <c r="H82" s="359"/>
      <c r="I82" s="359"/>
      <c r="J82" s="359"/>
      <c r="K82" s="359"/>
      <c r="L82" s="359"/>
      <c r="M82" s="359"/>
      <c r="N82" s="362"/>
      <c r="O82" s="362"/>
      <c r="P82" s="374" t="s">
        <v>115</v>
      </c>
      <c r="Q82" s="375"/>
      <c r="R82" s="362"/>
      <c r="S82" s="362"/>
      <c r="T82" s="365">
        <f>AK82+AP82+AU82</f>
        <v>3</v>
      </c>
      <c r="U82" s="361"/>
      <c r="V82" s="362">
        <f t="shared" si="6"/>
        <v>90</v>
      </c>
      <c r="W82" s="362"/>
      <c r="X82" s="362">
        <f t="shared" si="7"/>
        <v>30</v>
      </c>
      <c r="Y82" s="362"/>
      <c r="Z82" s="361">
        <v>16</v>
      </c>
      <c r="AA82" s="361"/>
      <c r="AB82" s="362"/>
      <c r="AC82" s="362"/>
      <c r="AD82" s="362">
        <v>14</v>
      </c>
      <c r="AE82" s="362"/>
      <c r="AF82" s="362">
        <f t="shared" si="8"/>
        <v>60</v>
      </c>
      <c r="AG82" s="362"/>
      <c r="AH82" s="107">
        <f t="shared" si="9"/>
        <v>33.333333333333329</v>
      </c>
      <c r="AI82" s="194"/>
      <c r="AJ82" s="117"/>
      <c r="AK82" s="119">
        <v>3</v>
      </c>
      <c r="AL82" s="120">
        <v>18</v>
      </c>
      <c r="AM82" s="120">
        <v>16</v>
      </c>
      <c r="AN82" s="116"/>
      <c r="AO82" s="117"/>
      <c r="AP82" s="119">
        <v>0</v>
      </c>
      <c r="AQ82" s="120"/>
      <c r="AR82" s="120"/>
      <c r="AS82" s="372">
        <v>5</v>
      </c>
      <c r="AT82" s="373"/>
      <c r="AU82" s="119"/>
      <c r="AV82" s="120"/>
      <c r="AW82" s="120"/>
      <c r="AX82" s="116"/>
      <c r="AY82" s="117"/>
      <c r="AZ82" s="116"/>
      <c r="BA82" s="117"/>
      <c r="BB82" s="116"/>
      <c r="BC82" s="117"/>
      <c r="BD82" s="116"/>
      <c r="BE82" s="117"/>
      <c r="BF82" s="116"/>
      <c r="BG82" s="117"/>
      <c r="BH82" s="191"/>
      <c r="BI82" s="191"/>
      <c r="BJ82" s="190"/>
      <c r="BK82" s="190"/>
      <c r="BL82" s="190">
        <v>3</v>
      </c>
      <c r="BM82" s="108">
        <f t="shared" si="0"/>
        <v>3</v>
      </c>
    </row>
    <row r="83" spans="1:65" s="7" customFormat="1" ht="18" customHeight="1" x14ac:dyDescent="0.25">
      <c r="A83" s="322" t="s">
        <v>87</v>
      </c>
      <c r="B83" s="322"/>
      <c r="C83" s="359" t="s">
        <v>163</v>
      </c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62"/>
      <c r="O83" s="362"/>
      <c r="P83" s="374" t="s">
        <v>115</v>
      </c>
      <c r="Q83" s="375"/>
      <c r="R83" s="362"/>
      <c r="S83" s="362"/>
      <c r="T83" s="365">
        <v>4.5</v>
      </c>
      <c r="U83" s="361"/>
      <c r="V83" s="362">
        <f t="shared" si="6"/>
        <v>135</v>
      </c>
      <c r="W83" s="362"/>
      <c r="X83" s="362">
        <f t="shared" si="7"/>
        <v>48</v>
      </c>
      <c r="Y83" s="362"/>
      <c r="Z83" s="361">
        <v>26</v>
      </c>
      <c r="AA83" s="361"/>
      <c r="AB83" s="362"/>
      <c r="AC83" s="362"/>
      <c r="AD83" s="362">
        <v>22</v>
      </c>
      <c r="AE83" s="362"/>
      <c r="AF83" s="362">
        <f t="shared" si="8"/>
        <v>87</v>
      </c>
      <c r="AG83" s="362"/>
      <c r="AH83" s="107">
        <f t="shared" si="9"/>
        <v>35.555555555555557</v>
      </c>
      <c r="AI83" s="194"/>
      <c r="AJ83" s="117"/>
      <c r="AK83" s="119">
        <v>3.5</v>
      </c>
      <c r="AL83" s="120">
        <v>20</v>
      </c>
      <c r="AM83" s="120">
        <v>16</v>
      </c>
      <c r="AN83" s="118"/>
      <c r="AO83" s="117"/>
      <c r="AP83" s="119"/>
      <c r="AQ83" s="120"/>
      <c r="AR83" s="120"/>
      <c r="AS83" s="372">
        <v>8</v>
      </c>
      <c r="AT83" s="373"/>
      <c r="AU83" s="119">
        <v>0</v>
      </c>
      <c r="AV83" s="120"/>
      <c r="AW83" s="120"/>
      <c r="AX83" s="116"/>
      <c r="AY83" s="117"/>
      <c r="AZ83" s="116"/>
      <c r="BA83" s="117"/>
      <c r="BB83" s="116"/>
      <c r="BC83" s="117"/>
      <c r="BD83" s="116"/>
      <c r="BE83" s="117"/>
      <c r="BF83" s="116"/>
      <c r="BG83" s="117"/>
      <c r="BH83" s="191"/>
      <c r="BI83" s="191"/>
      <c r="BJ83" s="190"/>
      <c r="BK83" s="190"/>
      <c r="BL83" s="190">
        <v>4.5</v>
      </c>
      <c r="BM83" s="122">
        <f>BJ83+BK83+BL83</f>
        <v>4.5</v>
      </c>
    </row>
    <row r="84" spans="1:65" s="42" customFormat="1" ht="21.75" customHeight="1" x14ac:dyDescent="0.2">
      <c r="A84" s="356"/>
      <c r="B84" s="356"/>
      <c r="C84" s="354" t="s">
        <v>37</v>
      </c>
      <c r="D84" s="354"/>
      <c r="E84" s="354"/>
      <c r="F84" s="354"/>
      <c r="G84" s="354"/>
      <c r="H84" s="354"/>
      <c r="I84" s="354"/>
      <c r="J84" s="354"/>
      <c r="K84" s="354"/>
      <c r="L84" s="354"/>
      <c r="M84" s="354"/>
      <c r="N84" s="380"/>
      <c r="O84" s="380"/>
      <c r="P84" s="380"/>
      <c r="Q84" s="380"/>
      <c r="R84" s="380"/>
      <c r="S84" s="380"/>
      <c r="T84" s="381">
        <f>SUM(T78:U83)</f>
        <v>19.5</v>
      </c>
      <c r="U84" s="379"/>
      <c r="V84" s="376">
        <f>SUM(V78:W83)</f>
        <v>585</v>
      </c>
      <c r="W84" s="377"/>
      <c r="X84" s="376">
        <f>SUM(X78:Y83)</f>
        <v>198</v>
      </c>
      <c r="Y84" s="377"/>
      <c r="Z84" s="376">
        <f>SUM(Z78:AA83)</f>
        <v>106</v>
      </c>
      <c r="AA84" s="377"/>
      <c r="AB84" s="376">
        <f>SUM(AB78:AC83)</f>
        <v>0</v>
      </c>
      <c r="AC84" s="377"/>
      <c r="AD84" s="376">
        <f>SUM(AD78:AE83)</f>
        <v>92</v>
      </c>
      <c r="AE84" s="377"/>
      <c r="AF84" s="376">
        <f>SUM(AF78:AG83)</f>
        <v>387</v>
      </c>
      <c r="AG84" s="377"/>
      <c r="AH84" s="205"/>
      <c r="AI84" s="378">
        <f>SUM(AI78:AI83)</f>
        <v>0</v>
      </c>
      <c r="AJ84" s="378"/>
      <c r="AK84" s="206">
        <f>SUM(AK78:AK83)</f>
        <v>12.5</v>
      </c>
      <c r="AL84" s="207">
        <f>SUM(AL78:AL83)</f>
        <v>70</v>
      </c>
      <c r="AM84" s="207">
        <f>SUM(AM78:AM83)</f>
        <v>60</v>
      </c>
      <c r="AN84" s="378">
        <f>SUM(AN78:AN83)</f>
        <v>7</v>
      </c>
      <c r="AO84" s="378"/>
      <c r="AP84" s="206">
        <f>SUM(AP78:AP83)</f>
        <v>7</v>
      </c>
      <c r="AQ84" s="207">
        <f>SUM(AQ78:AQ83)</f>
        <v>44</v>
      </c>
      <c r="AR84" s="207">
        <f>SUM(AR78:AR83)</f>
        <v>32</v>
      </c>
      <c r="AS84" s="379">
        <f>SUM(AS75:AT83)</f>
        <v>23</v>
      </c>
      <c r="AT84" s="379"/>
      <c r="AU84" s="206">
        <f>SUM(AU78:AU83)</f>
        <v>0</v>
      </c>
      <c r="AV84" s="207">
        <f>SUM(AV78:AV83)</f>
        <v>0</v>
      </c>
      <c r="AW84" s="207">
        <f>SUM(AW78:AW83)</f>
        <v>0</v>
      </c>
      <c r="AX84" s="379">
        <f>SUM(AX75:AY83)</f>
        <v>0</v>
      </c>
      <c r="AY84" s="379"/>
      <c r="AZ84" s="379">
        <f>SUM(AZ75:BA83)</f>
        <v>0</v>
      </c>
      <c r="BA84" s="379"/>
      <c r="BB84" s="379">
        <f>SUM(BB75:BC83)</f>
        <v>0</v>
      </c>
      <c r="BC84" s="379"/>
      <c r="BD84" s="379">
        <f>SUM(BD75:BE83)</f>
        <v>0</v>
      </c>
      <c r="BE84" s="379"/>
      <c r="BF84" s="379">
        <f>SUM(BF75:BG83)</f>
        <v>0</v>
      </c>
      <c r="BG84" s="379"/>
      <c r="BH84" s="208"/>
      <c r="BI84" s="208"/>
      <c r="BJ84" s="209"/>
      <c r="BK84" s="209"/>
      <c r="BL84" s="209"/>
      <c r="BM84" s="108">
        <f t="shared" si="0"/>
        <v>0</v>
      </c>
    </row>
    <row r="85" spans="1:65" s="42" customFormat="1" ht="21.75" customHeight="1" x14ac:dyDescent="0.2">
      <c r="A85" s="356"/>
      <c r="B85" s="356"/>
      <c r="C85" s="355" t="s">
        <v>79</v>
      </c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80"/>
      <c r="O85" s="380"/>
      <c r="P85" s="380"/>
      <c r="Q85" s="380"/>
      <c r="R85" s="380"/>
      <c r="S85" s="380"/>
      <c r="T85" s="381">
        <f>T76+T84</f>
        <v>22.5</v>
      </c>
      <c r="U85" s="379"/>
      <c r="V85" s="378">
        <f>V76+V84</f>
        <v>675</v>
      </c>
      <c r="W85" s="379"/>
      <c r="X85" s="378">
        <f>X76+X84</f>
        <v>228</v>
      </c>
      <c r="Y85" s="379"/>
      <c r="Z85" s="378">
        <f>Z76+Z84</f>
        <v>122</v>
      </c>
      <c r="AA85" s="379"/>
      <c r="AB85" s="378">
        <f>AB76+AB84</f>
        <v>0</v>
      </c>
      <c r="AC85" s="379"/>
      <c r="AD85" s="378">
        <f>AD76+AD84</f>
        <v>106</v>
      </c>
      <c r="AE85" s="379"/>
      <c r="AF85" s="378">
        <f>AF76+AF84</f>
        <v>447</v>
      </c>
      <c r="AG85" s="379"/>
      <c r="AH85" s="205"/>
      <c r="AI85" s="378">
        <f>AI76+AI84</f>
        <v>0</v>
      </c>
      <c r="AJ85" s="379"/>
      <c r="AK85" s="206">
        <f>AK76+AK84</f>
        <v>12.5</v>
      </c>
      <c r="AL85" s="210">
        <f>AL76+AL84</f>
        <v>70</v>
      </c>
      <c r="AM85" s="210">
        <f>AM76+AM84</f>
        <v>60</v>
      </c>
      <c r="AN85" s="378">
        <f>AN76+AN84</f>
        <v>7</v>
      </c>
      <c r="AO85" s="379"/>
      <c r="AP85" s="206">
        <f>AP76+AP84</f>
        <v>10</v>
      </c>
      <c r="AQ85" s="210">
        <f>AQ76+AQ84</f>
        <v>60</v>
      </c>
      <c r="AR85" s="210">
        <f>AR76+AR84</f>
        <v>46</v>
      </c>
      <c r="AS85" s="379">
        <f>AS84+AS72</f>
        <v>23</v>
      </c>
      <c r="AT85" s="379"/>
      <c r="AU85" s="192" t="e">
        <f t="shared" ref="AU85:AX86" si="10">AU84+AU72</f>
        <v>#REF!</v>
      </c>
      <c r="AV85" s="210" t="e">
        <f t="shared" si="10"/>
        <v>#REF!</v>
      </c>
      <c r="AW85" s="210" t="e">
        <f t="shared" si="10"/>
        <v>#REF!</v>
      </c>
      <c r="AX85" s="379">
        <f t="shared" si="10"/>
        <v>0</v>
      </c>
      <c r="AY85" s="379"/>
      <c r="AZ85" s="379">
        <f>AZ84+AZ72</f>
        <v>0</v>
      </c>
      <c r="BA85" s="379"/>
      <c r="BB85" s="379">
        <f>BB84+BB72</f>
        <v>0</v>
      </c>
      <c r="BC85" s="379"/>
      <c r="BD85" s="379">
        <f>BD84+BD72</f>
        <v>0</v>
      </c>
      <c r="BE85" s="379"/>
      <c r="BF85" s="379">
        <f>BF84+BF72</f>
        <v>0</v>
      </c>
      <c r="BG85" s="379"/>
      <c r="BH85" s="208"/>
      <c r="BI85" s="208"/>
      <c r="BJ85" s="209"/>
      <c r="BK85" s="209"/>
      <c r="BL85" s="209"/>
      <c r="BM85" s="108">
        <f t="shared" si="0"/>
        <v>0</v>
      </c>
    </row>
    <row r="86" spans="1:65" s="42" customFormat="1" ht="21.75" customHeight="1" x14ac:dyDescent="0.2">
      <c r="A86" s="356"/>
      <c r="B86" s="356"/>
      <c r="C86" s="354" t="s">
        <v>44</v>
      </c>
      <c r="D86" s="354"/>
      <c r="E86" s="354"/>
      <c r="F86" s="354"/>
      <c r="G86" s="354"/>
      <c r="H86" s="354"/>
      <c r="I86" s="354"/>
      <c r="J86" s="354"/>
      <c r="K86" s="354"/>
      <c r="L86" s="354"/>
      <c r="M86" s="354"/>
      <c r="N86" s="380"/>
      <c r="O86" s="380"/>
      <c r="P86" s="380"/>
      <c r="Q86" s="380"/>
      <c r="R86" s="380"/>
      <c r="S86" s="380"/>
      <c r="T86" s="381">
        <f>T72+T85</f>
        <v>61.5</v>
      </c>
      <c r="U86" s="379"/>
      <c r="V86" s="378">
        <f>V72+V85</f>
        <v>1845</v>
      </c>
      <c r="W86" s="379"/>
      <c r="X86" s="378">
        <f>X72+X85</f>
        <v>630</v>
      </c>
      <c r="Y86" s="379"/>
      <c r="Z86" s="378">
        <f>Z72+Z85</f>
        <v>286</v>
      </c>
      <c r="AA86" s="379"/>
      <c r="AB86" s="378">
        <f>AB72+AB85</f>
        <v>0</v>
      </c>
      <c r="AC86" s="379"/>
      <c r="AD86" s="378">
        <f>AD72+AD85</f>
        <v>344</v>
      </c>
      <c r="AE86" s="379"/>
      <c r="AF86" s="378">
        <f>AF72+AF85</f>
        <v>1215</v>
      </c>
      <c r="AG86" s="379"/>
      <c r="AH86" s="205"/>
      <c r="AI86" s="381">
        <f>AI72+AI85</f>
        <v>17</v>
      </c>
      <c r="AJ86" s="381"/>
      <c r="AK86" s="206">
        <f>AK72+AK85</f>
        <v>21.5</v>
      </c>
      <c r="AL86" s="210">
        <f>AL72+AL85</f>
        <v>122</v>
      </c>
      <c r="AM86" s="210">
        <f>AM72+AM85</f>
        <v>134</v>
      </c>
      <c r="AN86" s="381">
        <f>AN72+AN85</f>
        <v>17</v>
      </c>
      <c r="AO86" s="381"/>
      <c r="AP86" s="206">
        <f>AP72+AP85</f>
        <v>20.5</v>
      </c>
      <c r="AQ86" s="210">
        <f>AQ72+AQ85</f>
        <v>138</v>
      </c>
      <c r="AR86" s="210">
        <f>AR72+AR85</f>
        <v>150</v>
      </c>
      <c r="AS86" s="381">
        <f>AS85+AS73</f>
        <v>23</v>
      </c>
      <c r="AT86" s="381"/>
      <c r="AU86" s="192" t="e">
        <f t="shared" si="10"/>
        <v>#REF!</v>
      </c>
      <c r="AV86" s="210" t="e">
        <f t="shared" si="10"/>
        <v>#REF!</v>
      </c>
      <c r="AW86" s="210" t="e">
        <f t="shared" si="10"/>
        <v>#REF!</v>
      </c>
      <c r="AX86" s="379">
        <f t="shared" si="10"/>
        <v>0</v>
      </c>
      <c r="AY86" s="379"/>
      <c r="AZ86" s="379">
        <f>AZ85+AZ73</f>
        <v>0</v>
      </c>
      <c r="BA86" s="379"/>
      <c r="BB86" s="379">
        <f>BB85+BB73</f>
        <v>0</v>
      </c>
      <c r="BC86" s="379"/>
      <c r="BD86" s="379">
        <f>BD85+BD73</f>
        <v>0</v>
      </c>
      <c r="BE86" s="379"/>
      <c r="BF86" s="379">
        <f>BF85+BF73</f>
        <v>0</v>
      </c>
      <c r="BG86" s="379"/>
      <c r="BH86" s="208"/>
      <c r="BI86" s="208"/>
      <c r="BJ86" s="209"/>
      <c r="BK86" s="209"/>
      <c r="BL86" s="209"/>
      <c r="BM86" s="108">
        <f t="shared" si="0"/>
        <v>0</v>
      </c>
    </row>
    <row r="87" spans="1:65" s="42" customFormat="1" ht="21.75" hidden="1" customHeight="1" x14ac:dyDescent="0.2">
      <c r="A87" s="90"/>
      <c r="B87" s="52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382">
        <v>51</v>
      </c>
      <c r="U87" s="382"/>
      <c r="V87" s="52"/>
      <c r="W87" s="52"/>
      <c r="X87" s="382">
        <v>544</v>
      </c>
      <c r="Y87" s="382"/>
      <c r="Z87" s="52"/>
      <c r="AA87" s="52"/>
      <c r="AB87" s="52"/>
      <c r="AC87" s="52"/>
      <c r="AD87" s="52"/>
      <c r="AE87" s="52"/>
      <c r="AF87" s="52"/>
      <c r="AG87" s="52"/>
      <c r="AH87" s="54"/>
      <c r="AI87" s="418">
        <v>256</v>
      </c>
      <c r="AJ87" s="418"/>
      <c r="AK87" s="55"/>
      <c r="AL87" s="408">
        <f>AL86+AM86</f>
        <v>256</v>
      </c>
      <c r="AM87" s="408"/>
      <c r="AN87" s="418">
        <v>288</v>
      </c>
      <c r="AO87" s="418"/>
      <c r="AP87" s="56"/>
      <c r="AQ87" s="408">
        <f>AQ86+AR86</f>
        <v>288</v>
      </c>
      <c r="AR87" s="408"/>
      <c r="AS87" s="418"/>
      <c r="AT87" s="418"/>
      <c r="AU87" s="55">
        <v>24</v>
      </c>
      <c r="AV87" s="408" t="e">
        <f>AV85+AW85</f>
        <v>#REF!</v>
      </c>
      <c r="AW87" s="408"/>
      <c r="AX87" s="57"/>
      <c r="AY87" s="52"/>
      <c r="AZ87" s="52"/>
      <c r="BA87" s="52"/>
      <c r="BB87" s="52"/>
      <c r="BC87" s="52"/>
      <c r="BD87" s="52"/>
      <c r="BE87" s="52"/>
      <c r="BF87" s="52"/>
      <c r="BG87" s="91"/>
      <c r="BJ87" s="96"/>
      <c r="BK87" s="96"/>
      <c r="BL87" s="96"/>
      <c r="BM87" s="108">
        <f t="shared" si="0"/>
        <v>0</v>
      </c>
    </row>
    <row r="88" spans="1:65" s="42" customFormat="1" ht="21.75" customHeight="1" x14ac:dyDescent="0.2">
      <c r="A88" s="348" t="s">
        <v>113</v>
      </c>
      <c r="B88" s="350"/>
      <c r="C88" s="350"/>
      <c r="D88" s="350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0"/>
      <c r="X88" s="350"/>
      <c r="Y88" s="350"/>
      <c r="Z88" s="350"/>
      <c r="AA88" s="350"/>
      <c r="AB88" s="350"/>
      <c r="AC88" s="350"/>
      <c r="AD88" s="350"/>
      <c r="AE88" s="350"/>
      <c r="AF88" s="350"/>
      <c r="AG88" s="350"/>
      <c r="AH88" s="350"/>
      <c r="AI88" s="350"/>
      <c r="AJ88" s="350"/>
      <c r="AK88" s="350"/>
      <c r="AL88" s="350"/>
      <c r="AM88" s="350"/>
      <c r="AN88" s="350"/>
      <c r="AO88" s="350"/>
      <c r="AP88" s="350"/>
      <c r="AQ88" s="350"/>
      <c r="AR88" s="350"/>
      <c r="AS88" s="350"/>
      <c r="AT88" s="350"/>
      <c r="AU88" s="350"/>
      <c r="AV88" s="350"/>
      <c r="AW88" s="350"/>
      <c r="AX88" s="350"/>
      <c r="AY88" s="350"/>
      <c r="AZ88" s="350"/>
      <c r="BA88" s="350"/>
      <c r="BB88" s="350"/>
      <c r="BC88" s="350"/>
      <c r="BD88" s="350"/>
      <c r="BE88" s="350"/>
      <c r="BF88" s="350"/>
      <c r="BG88" s="351"/>
      <c r="BJ88" s="96"/>
      <c r="BK88" s="96"/>
      <c r="BL88" s="96"/>
      <c r="BM88" s="108">
        <f t="shared" si="0"/>
        <v>0</v>
      </c>
    </row>
    <row r="89" spans="1:65" s="7" customFormat="1" ht="20.25" customHeight="1" x14ac:dyDescent="0.25">
      <c r="A89" s="323">
        <v>1</v>
      </c>
      <c r="B89" s="323"/>
      <c r="C89" s="347" t="s">
        <v>68</v>
      </c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33"/>
      <c r="O89" s="333"/>
      <c r="P89" s="333"/>
      <c r="Q89" s="333"/>
      <c r="R89" s="333"/>
      <c r="S89" s="333"/>
      <c r="T89" s="352" t="s">
        <v>88</v>
      </c>
      <c r="U89" s="323"/>
      <c r="V89" s="333"/>
      <c r="W89" s="333"/>
      <c r="X89" s="333">
        <v>18</v>
      </c>
      <c r="Y89" s="333"/>
      <c r="Z89" s="323"/>
      <c r="AA89" s="323"/>
      <c r="AB89" s="333"/>
      <c r="AC89" s="333"/>
      <c r="AD89" s="333">
        <v>18</v>
      </c>
      <c r="AE89" s="333"/>
      <c r="AF89" s="333"/>
      <c r="AG89" s="333"/>
      <c r="AH89" s="30"/>
      <c r="AI89" s="88"/>
      <c r="AJ89" s="89"/>
      <c r="AK89" s="38"/>
      <c r="AL89" s="39"/>
      <c r="AM89" s="39"/>
      <c r="AN89" s="88">
        <v>1</v>
      </c>
      <c r="AO89" s="89"/>
      <c r="AP89" s="38"/>
      <c r="AQ89" s="39"/>
      <c r="AR89" s="39"/>
      <c r="AS89" s="88"/>
      <c r="AT89" s="89"/>
      <c r="AU89" s="38"/>
      <c r="AV89" s="39"/>
      <c r="AW89" s="39"/>
      <c r="AX89" s="88"/>
      <c r="AY89" s="83"/>
      <c r="AZ89" s="84"/>
      <c r="BA89" s="83"/>
      <c r="BB89" s="84"/>
      <c r="BC89" s="83"/>
      <c r="BD89" s="84"/>
      <c r="BE89" s="83"/>
      <c r="BF89" s="84"/>
      <c r="BG89" s="83"/>
      <c r="BJ89" s="95"/>
      <c r="BK89" s="95"/>
      <c r="BL89" s="95"/>
      <c r="BM89" s="108">
        <f t="shared" si="0"/>
        <v>0</v>
      </c>
    </row>
    <row r="90" spans="1:65" s="42" customFormat="1" ht="30" customHeight="1" x14ac:dyDescent="0.2">
      <c r="A90" s="356"/>
      <c r="B90" s="356"/>
      <c r="C90" s="385" t="s">
        <v>114</v>
      </c>
      <c r="D90" s="386"/>
      <c r="E90" s="386"/>
      <c r="F90" s="386"/>
      <c r="G90" s="386"/>
      <c r="H90" s="386"/>
      <c r="I90" s="386"/>
      <c r="J90" s="386"/>
      <c r="K90" s="386"/>
      <c r="L90" s="386"/>
      <c r="M90" s="387"/>
      <c r="N90" s="355"/>
      <c r="O90" s="355"/>
      <c r="P90" s="355"/>
      <c r="Q90" s="355"/>
      <c r="R90" s="355"/>
      <c r="S90" s="355"/>
      <c r="T90" s="425"/>
      <c r="U90" s="356"/>
      <c r="V90" s="355"/>
      <c r="W90" s="355"/>
      <c r="X90" s="355">
        <f>SUM(X89:Y89)</f>
        <v>18</v>
      </c>
      <c r="Y90" s="355"/>
      <c r="Z90" s="355">
        <f>SUM(Z89:AA89)</f>
        <v>0</v>
      </c>
      <c r="AA90" s="355"/>
      <c r="AB90" s="355"/>
      <c r="AC90" s="355"/>
      <c r="AD90" s="355">
        <f>SUM(AD89:AE89)</f>
        <v>18</v>
      </c>
      <c r="AE90" s="355"/>
      <c r="AF90" s="355"/>
      <c r="AG90" s="355"/>
      <c r="AH90" s="46"/>
      <c r="AI90" s="364">
        <f>SUM(AI89:AJ89)</f>
        <v>0</v>
      </c>
      <c r="AJ90" s="364"/>
      <c r="AK90" s="48"/>
      <c r="AL90" s="49"/>
      <c r="AM90" s="49"/>
      <c r="AN90" s="364">
        <f>SUM(AN89:AO89)</f>
        <v>1</v>
      </c>
      <c r="AO90" s="364"/>
      <c r="AP90" s="48"/>
      <c r="AQ90" s="49"/>
      <c r="AR90" s="49"/>
      <c r="AS90" s="364">
        <f>SUM(AS89:AT89)</f>
        <v>0</v>
      </c>
      <c r="AT90" s="364"/>
      <c r="AU90" s="48"/>
      <c r="AV90" s="49"/>
      <c r="AW90" s="49"/>
      <c r="AX90" s="102"/>
      <c r="AY90" s="91"/>
      <c r="AZ90" s="90"/>
      <c r="BA90" s="91"/>
      <c r="BB90" s="90"/>
      <c r="BC90" s="91"/>
      <c r="BD90" s="90"/>
      <c r="BE90" s="91"/>
      <c r="BF90" s="90"/>
      <c r="BG90" s="91"/>
      <c r="BJ90" s="96"/>
      <c r="BK90" s="96"/>
      <c r="BL90" s="96"/>
      <c r="BM90" s="108">
        <f t="shared" si="0"/>
        <v>0</v>
      </c>
    </row>
    <row r="91" spans="1:65" s="42" customFormat="1" ht="21.75" customHeight="1" x14ac:dyDescent="0.2">
      <c r="A91" s="348" t="s">
        <v>89</v>
      </c>
      <c r="B91" s="350"/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1"/>
      <c r="BJ91" s="96"/>
      <c r="BK91" s="96"/>
      <c r="BL91" s="96"/>
      <c r="BM91" s="108">
        <f t="shared" si="0"/>
        <v>0</v>
      </c>
    </row>
    <row r="92" spans="1:65" s="42" customFormat="1" ht="21.75" customHeight="1" x14ac:dyDescent="0.2">
      <c r="A92" s="323" t="s">
        <v>76</v>
      </c>
      <c r="B92" s="323"/>
      <c r="C92" s="347" t="s">
        <v>90</v>
      </c>
      <c r="D92" s="347"/>
      <c r="E92" s="347"/>
      <c r="F92" s="347"/>
      <c r="G92" s="347"/>
      <c r="H92" s="347"/>
      <c r="I92" s="347"/>
      <c r="J92" s="347"/>
      <c r="K92" s="347"/>
      <c r="L92" s="347"/>
      <c r="M92" s="347"/>
      <c r="N92" s="333"/>
      <c r="O92" s="333"/>
      <c r="P92" s="333" t="s">
        <v>143</v>
      </c>
      <c r="Q92" s="333"/>
      <c r="R92" s="333"/>
      <c r="S92" s="333"/>
      <c r="T92" s="323">
        <v>16.5</v>
      </c>
      <c r="U92" s="323"/>
      <c r="V92" s="333">
        <f>T92*30</f>
        <v>495</v>
      </c>
      <c r="W92" s="333"/>
      <c r="X92" s="333">
        <f>SUM(Z92:AE92)</f>
        <v>0</v>
      </c>
      <c r="Y92" s="333"/>
      <c r="Z92" s="323"/>
      <c r="AA92" s="323"/>
      <c r="AB92" s="333"/>
      <c r="AC92" s="333"/>
      <c r="AD92" s="333"/>
      <c r="AE92" s="333"/>
      <c r="AF92" s="333">
        <f>V92-X92</f>
        <v>495</v>
      </c>
      <c r="AG92" s="333"/>
      <c r="AH92" s="30"/>
      <c r="AI92" s="88"/>
      <c r="AJ92" s="89"/>
      <c r="AK92" s="44"/>
      <c r="AL92" s="58"/>
      <c r="AM92" s="58"/>
      <c r="AN92" s="345">
        <v>225</v>
      </c>
      <c r="AO92" s="384"/>
      <c r="AP92" s="44"/>
      <c r="AQ92" s="58"/>
      <c r="AR92" s="58"/>
      <c r="AS92" s="345">
        <v>270</v>
      </c>
      <c r="AT92" s="346"/>
      <c r="AU92" s="44"/>
      <c r="AV92" s="58"/>
      <c r="AW92" s="58"/>
      <c r="AX92" s="336"/>
      <c r="AY92" s="337"/>
      <c r="AZ92" s="84"/>
      <c r="BA92" s="83"/>
      <c r="BB92" s="84"/>
      <c r="BC92" s="83"/>
      <c r="BD92" s="336"/>
      <c r="BE92" s="417"/>
      <c r="BF92" s="84"/>
      <c r="BG92" s="83"/>
      <c r="BJ92" s="96"/>
      <c r="BK92" s="96">
        <v>7.5</v>
      </c>
      <c r="BL92" s="96">
        <v>9</v>
      </c>
      <c r="BM92" s="108">
        <f t="shared" si="0"/>
        <v>16.5</v>
      </c>
    </row>
    <row r="93" spans="1:65" s="42" customFormat="1" ht="21.75" customHeight="1" x14ac:dyDescent="0.2">
      <c r="A93" s="323"/>
      <c r="B93" s="323"/>
      <c r="C93" s="383" t="s">
        <v>37</v>
      </c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55"/>
      <c r="O93" s="355"/>
      <c r="P93" s="355"/>
      <c r="Q93" s="355"/>
      <c r="R93" s="355"/>
      <c r="S93" s="355"/>
      <c r="T93" s="356">
        <f>SUM(T92:U92)</f>
        <v>16.5</v>
      </c>
      <c r="U93" s="356"/>
      <c r="V93" s="356">
        <f>SUM(V92:W92)</f>
        <v>495</v>
      </c>
      <c r="W93" s="356"/>
      <c r="X93" s="356">
        <f>SUM(X92:Y92)</f>
        <v>0</v>
      </c>
      <c r="Y93" s="356"/>
      <c r="Z93" s="356">
        <f>SUM(Z92:AA92)</f>
        <v>0</v>
      </c>
      <c r="AA93" s="356"/>
      <c r="AB93" s="356">
        <f>SUM(AB92:AC92)</f>
        <v>0</v>
      </c>
      <c r="AC93" s="356"/>
      <c r="AD93" s="356">
        <f>SUM(AD92:AE92)</f>
        <v>0</v>
      </c>
      <c r="AE93" s="356"/>
      <c r="AF93" s="356">
        <f>SUM(AF92:AG92)</f>
        <v>495</v>
      </c>
      <c r="AG93" s="356"/>
      <c r="AH93" s="51"/>
      <c r="AI93" s="353">
        <f>SUM(AI92:AJ92)</f>
        <v>0</v>
      </c>
      <c r="AJ93" s="353"/>
      <c r="AK93" s="38">
        <v>0</v>
      </c>
      <c r="AL93" s="39">
        <v>0</v>
      </c>
      <c r="AM93" s="39">
        <v>0</v>
      </c>
      <c r="AN93" s="353">
        <f>SUM(AN92:AO92)</f>
        <v>225</v>
      </c>
      <c r="AO93" s="353"/>
      <c r="AP93" s="38">
        <v>0</v>
      </c>
      <c r="AQ93" s="39">
        <v>0</v>
      </c>
      <c r="AR93" s="39">
        <v>0</v>
      </c>
      <c r="AS93" s="353">
        <f>SUM(AS92:AT92)</f>
        <v>270</v>
      </c>
      <c r="AT93" s="353"/>
      <c r="AU93" s="38">
        <v>0</v>
      </c>
      <c r="AV93" s="39">
        <v>0</v>
      </c>
      <c r="AW93" s="39">
        <v>0</v>
      </c>
      <c r="AX93" s="356">
        <f>SUM(AX92:AY92)</f>
        <v>0</v>
      </c>
      <c r="AY93" s="356"/>
      <c r="AZ93" s="356">
        <f>SUM(AZ92:BA92)</f>
        <v>0</v>
      </c>
      <c r="BA93" s="356"/>
      <c r="BB93" s="356">
        <f>SUM(BB92:BC92)</f>
        <v>0</v>
      </c>
      <c r="BC93" s="356"/>
      <c r="BD93" s="356">
        <f>SUM(BD92:BE92)</f>
        <v>0</v>
      </c>
      <c r="BE93" s="356"/>
      <c r="BF93" s="356">
        <f>SUM(BF92:BG92)</f>
        <v>0</v>
      </c>
      <c r="BG93" s="356"/>
      <c r="BJ93" s="96"/>
      <c r="BK93" s="96"/>
      <c r="BL93" s="96"/>
      <c r="BM93" s="108">
        <f t="shared" si="0"/>
        <v>0</v>
      </c>
    </row>
    <row r="94" spans="1:65" s="42" customFormat="1" ht="21.75" customHeight="1" x14ac:dyDescent="0.2">
      <c r="A94" s="348" t="s">
        <v>91</v>
      </c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  <c r="AG94" s="350"/>
      <c r="AH94" s="350"/>
      <c r="AI94" s="350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0"/>
      <c r="BF94" s="350"/>
      <c r="BG94" s="351"/>
      <c r="BJ94" s="96"/>
      <c r="BK94" s="96"/>
      <c r="BL94" s="96"/>
      <c r="BM94" s="108">
        <f t="shared" si="0"/>
        <v>0</v>
      </c>
    </row>
    <row r="95" spans="1:65" s="50" customFormat="1" ht="33" customHeight="1" x14ac:dyDescent="0.2">
      <c r="A95" s="323" t="s">
        <v>77</v>
      </c>
      <c r="B95" s="323"/>
      <c r="C95" s="424" t="s">
        <v>176</v>
      </c>
      <c r="D95" s="424"/>
      <c r="E95" s="424"/>
      <c r="F95" s="424"/>
      <c r="G95" s="424"/>
      <c r="H95" s="424"/>
      <c r="I95" s="424"/>
      <c r="J95" s="424"/>
      <c r="K95" s="424"/>
      <c r="L95" s="424"/>
      <c r="M95" s="424"/>
      <c r="N95" s="360"/>
      <c r="O95" s="360"/>
      <c r="P95" s="360"/>
      <c r="Q95" s="360"/>
      <c r="R95" s="360"/>
      <c r="S95" s="360"/>
      <c r="T95" s="322">
        <v>7.5</v>
      </c>
      <c r="U95" s="322"/>
      <c r="V95" s="360">
        <f>T95*30</f>
        <v>225</v>
      </c>
      <c r="W95" s="360"/>
      <c r="X95" s="360">
        <f>SUM(Z95:AE95)</f>
        <v>0</v>
      </c>
      <c r="Y95" s="360"/>
      <c r="Z95" s="322"/>
      <c r="AA95" s="322"/>
      <c r="AB95" s="360"/>
      <c r="AC95" s="360"/>
      <c r="AD95" s="360"/>
      <c r="AE95" s="360"/>
      <c r="AF95" s="360">
        <f>V95-X95</f>
        <v>225</v>
      </c>
      <c r="AG95" s="360"/>
      <c r="AH95" s="92"/>
      <c r="AI95" s="345"/>
      <c r="AJ95" s="346"/>
      <c r="AK95" s="38">
        <v>0</v>
      </c>
      <c r="AL95" s="39">
        <v>0</v>
      </c>
      <c r="AM95" s="39">
        <v>0</v>
      </c>
      <c r="AN95" s="345">
        <v>135</v>
      </c>
      <c r="AO95" s="346"/>
      <c r="AP95" s="38"/>
      <c r="AQ95" s="39">
        <v>0</v>
      </c>
      <c r="AR95" s="39">
        <v>0</v>
      </c>
      <c r="AS95" s="345">
        <v>90</v>
      </c>
      <c r="AT95" s="346"/>
      <c r="AU95" s="38">
        <v>0</v>
      </c>
      <c r="AV95" s="39">
        <v>0</v>
      </c>
      <c r="AW95" s="39">
        <v>0</v>
      </c>
      <c r="AX95" s="345"/>
      <c r="AY95" s="346"/>
      <c r="AZ95" s="88"/>
      <c r="BA95" s="89"/>
      <c r="BB95" s="88"/>
      <c r="BC95" s="89"/>
      <c r="BD95" s="345" t="s">
        <v>21</v>
      </c>
      <c r="BE95" s="384"/>
      <c r="BF95" s="88"/>
      <c r="BG95" s="89"/>
      <c r="BJ95" s="198"/>
      <c r="BK95" s="202">
        <v>4.5</v>
      </c>
      <c r="BL95" s="202">
        <v>3</v>
      </c>
      <c r="BM95" s="196">
        <f t="shared" si="0"/>
        <v>7.5</v>
      </c>
    </row>
    <row r="96" spans="1:65" s="50" customFormat="1" ht="24.75" customHeight="1" x14ac:dyDescent="0.2">
      <c r="A96" s="323" t="s">
        <v>78</v>
      </c>
      <c r="B96" s="323"/>
      <c r="C96" s="359" t="s">
        <v>144</v>
      </c>
      <c r="D96" s="359"/>
      <c r="E96" s="359"/>
      <c r="F96" s="359"/>
      <c r="G96" s="359"/>
      <c r="H96" s="359"/>
      <c r="I96" s="359"/>
      <c r="J96" s="359"/>
      <c r="K96" s="359"/>
      <c r="L96" s="359"/>
      <c r="M96" s="359"/>
      <c r="N96" s="360"/>
      <c r="O96" s="360"/>
      <c r="P96" s="360"/>
      <c r="Q96" s="360"/>
      <c r="R96" s="360"/>
      <c r="S96" s="360"/>
      <c r="T96" s="322">
        <v>4.5</v>
      </c>
      <c r="U96" s="322"/>
      <c r="V96" s="360">
        <f>T96*30</f>
        <v>135</v>
      </c>
      <c r="W96" s="360"/>
      <c r="X96" s="360">
        <f>SUM(Z96:AE96)</f>
        <v>0</v>
      </c>
      <c r="Y96" s="360"/>
      <c r="Z96" s="322"/>
      <c r="AA96" s="322"/>
      <c r="AB96" s="360"/>
      <c r="AC96" s="360"/>
      <c r="AD96" s="360"/>
      <c r="AE96" s="360"/>
      <c r="AF96" s="360">
        <f>V96-X96</f>
        <v>135</v>
      </c>
      <c r="AG96" s="360"/>
      <c r="AH96" s="92"/>
      <c r="AI96" s="345"/>
      <c r="AJ96" s="346"/>
      <c r="AK96" s="38">
        <v>0</v>
      </c>
      <c r="AL96" s="39">
        <v>0</v>
      </c>
      <c r="AM96" s="39">
        <v>0</v>
      </c>
      <c r="AN96" s="345"/>
      <c r="AO96" s="346"/>
      <c r="AP96" s="38"/>
      <c r="AQ96" s="39">
        <v>0</v>
      </c>
      <c r="AR96" s="39">
        <v>0</v>
      </c>
      <c r="AS96" s="345">
        <v>135</v>
      </c>
      <c r="AT96" s="346"/>
      <c r="AU96" s="38">
        <v>0</v>
      </c>
      <c r="AV96" s="39">
        <v>0</v>
      </c>
      <c r="AW96" s="39">
        <v>0</v>
      </c>
      <c r="AX96" s="345"/>
      <c r="AY96" s="346"/>
      <c r="AZ96" s="88"/>
      <c r="BA96" s="89"/>
      <c r="BB96" s="88"/>
      <c r="BC96" s="89"/>
      <c r="BD96" s="345" t="s">
        <v>21</v>
      </c>
      <c r="BE96" s="384"/>
      <c r="BF96" s="88"/>
      <c r="BG96" s="89"/>
      <c r="BJ96" s="198"/>
      <c r="BK96" s="202"/>
      <c r="BL96" s="202">
        <v>4.5</v>
      </c>
      <c r="BM96" s="196">
        <f>BJ96+BK96+BL96</f>
        <v>4.5</v>
      </c>
    </row>
    <row r="97" spans="1:65" s="42" customFormat="1" ht="21" customHeight="1" x14ac:dyDescent="0.2">
      <c r="A97" s="323"/>
      <c r="B97" s="323"/>
      <c r="C97" s="383" t="s">
        <v>37</v>
      </c>
      <c r="D97" s="383"/>
      <c r="E97" s="383"/>
      <c r="F97" s="383"/>
      <c r="G97" s="383"/>
      <c r="H97" s="383"/>
      <c r="I97" s="383"/>
      <c r="J97" s="383"/>
      <c r="K97" s="383"/>
      <c r="L97" s="383"/>
      <c r="M97" s="383"/>
      <c r="N97" s="355"/>
      <c r="O97" s="355"/>
      <c r="P97" s="355"/>
      <c r="Q97" s="355"/>
      <c r="R97" s="355"/>
      <c r="S97" s="355"/>
      <c r="T97" s="356">
        <f>SUM(T95:T96)</f>
        <v>12</v>
      </c>
      <c r="U97" s="356"/>
      <c r="V97" s="356">
        <f>SUM(V95:V96)</f>
        <v>360</v>
      </c>
      <c r="W97" s="356"/>
      <c r="X97" s="356">
        <f>SUM(X95:X96)</f>
        <v>0</v>
      </c>
      <c r="Y97" s="356"/>
      <c r="Z97" s="356">
        <f>SUM(Z95:Z96)</f>
        <v>0</v>
      </c>
      <c r="AA97" s="356"/>
      <c r="AB97" s="356">
        <f>SUM(AB95:AB96)</f>
        <v>0</v>
      </c>
      <c r="AC97" s="356"/>
      <c r="AD97" s="356">
        <f>SUM(AD95:AD96)</f>
        <v>0</v>
      </c>
      <c r="AE97" s="356"/>
      <c r="AF97" s="356">
        <f>SUM(AF95:AF96)</f>
        <v>360</v>
      </c>
      <c r="AG97" s="356"/>
      <c r="AH97" s="51"/>
      <c r="AI97" s="353">
        <f>SUM(AI95:AJ95)</f>
        <v>0</v>
      </c>
      <c r="AJ97" s="353"/>
      <c r="AK97" s="38">
        <v>0</v>
      </c>
      <c r="AL97" s="39">
        <v>0</v>
      </c>
      <c r="AM97" s="39">
        <v>0</v>
      </c>
      <c r="AN97" s="353">
        <f>SUM(AN95:AN96)</f>
        <v>135</v>
      </c>
      <c r="AO97" s="353"/>
      <c r="AP97" s="104">
        <f>SUM(AP95:AP95)</f>
        <v>0</v>
      </c>
      <c r="AQ97" s="39">
        <v>0</v>
      </c>
      <c r="AR97" s="39">
        <v>0</v>
      </c>
      <c r="AS97" s="353">
        <f>SUM(AS95:AS96)</f>
        <v>225</v>
      </c>
      <c r="AT97" s="353"/>
      <c r="AU97" s="38">
        <v>0</v>
      </c>
      <c r="AV97" s="39">
        <v>0</v>
      </c>
      <c r="AW97" s="39">
        <v>0</v>
      </c>
      <c r="AX97" s="356">
        <f>SUM(AX95:AY95)</f>
        <v>0</v>
      </c>
      <c r="AY97" s="356"/>
      <c r="AZ97" s="356">
        <f>SUM(AZ95:BA95)</f>
        <v>0</v>
      </c>
      <c r="BA97" s="356"/>
      <c r="BB97" s="356">
        <f>SUM(BB95:BC95)</f>
        <v>0</v>
      </c>
      <c r="BC97" s="356"/>
      <c r="BD97" s="356">
        <f>SUM(BD95:BE95)</f>
        <v>0</v>
      </c>
      <c r="BE97" s="356"/>
      <c r="BF97" s="356">
        <f>SUM(BF95:BG95)</f>
        <v>0</v>
      </c>
      <c r="BG97" s="356"/>
      <c r="BJ97" s="96"/>
      <c r="BK97" s="96"/>
      <c r="BL97" s="96"/>
      <c r="BM97" s="108">
        <f t="shared" si="0"/>
        <v>0</v>
      </c>
    </row>
    <row r="98" spans="1:65" s="42" customFormat="1" ht="17.25" customHeight="1" x14ac:dyDescent="0.2">
      <c r="A98" s="356"/>
      <c r="B98" s="356"/>
      <c r="C98" s="388" t="s">
        <v>92</v>
      </c>
      <c r="D98" s="389"/>
      <c r="E98" s="389"/>
      <c r="F98" s="389"/>
      <c r="G98" s="389"/>
      <c r="H98" s="389"/>
      <c r="I98" s="389"/>
      <c r="J98" s="389"/>
      <c r="K98" s="389"/>
      <c r="L98" s="389"/>
      <c r="M98" s="389"/>
      <c r="N98" s="389"/>
      <c r="O98" s="389"/>
      <c r="P98" s="389"/>
      <c r="Q98" s="389"/>
      <c r="R98" s="389"/>
      <c r="S98" s="390"/>
      <c r="T98" s="395">
        <f>T86+T93+T97</f>
        <v>90</v>
      </c>
      <c r="U98" s="395"/>
      <c r="V98" s="396">
        <f>V86+V93+V97</f>
        <v>2700</v>
      </c>
      <c r="W98" s="397"/>
      <c r="X98" s="396">
        <f>X86+X93+X97</f>
        <v>630</v>
      </c>
      <c r="Y98" s="397"/>
      <c r="Z98" s="396">
        <f>Z86+Z93+Z97</f>
        <v>286</v>
      </c>
      <c r="AA98" s="397"/>
      <c r="AB98" s="396">
        <f>AB86+AB93+AB97</f>
        <v>0</v>
      </c>
      <c r="AC98" s="397"/>
      <c r="AD98" s="396">
        <f>AD86+AD93+AD97</f>
        <v>344</v>
      </c>
      <c r="AE98" s="397"/>
      <c r="AF98" s="396">
        <f>AF86+AF93+AF97</f>
        <v>2070</v>
      </c>
      <c r="AG98" s="397"/>
      <c r="AH98" s="59"/>
      <c r="AI98" s="419"/>
      <c r="AJ98" s="420"/>
      <c r="AK98" s="38">
        <v>0</v>
      </c>
      <c r="AL98" s="39">
        <v>0</v>
      </c>
      <c r="AM98" s="39">
        <v>0</v>
      </c>
      <c r="AN98" s="419"/>
      <c r="AO98" s="420"/>
      <c r="AP98" s="38">
        <v>0</v>
      </c>
      <c r="AQ98" s="39">
        <v>0</v>
      </c>
      <c r="AR98" s="39">
        <v>0</v>
      </c>
      <c r="AS98" s="419"/>
      <c r="AT98" s="420"/>
      <c r="AU98" s="38">
        <v>0</v>
      </c>
      <c r="AV98" s="39">
        <v>0</v>
      </c>
      <c r="AW98" s="39">
        <v>0</v>
      </c>
      <c r="AX98" s="414"/>
      <c r="AY98" s="415"/>
      <c r="AZ98" s="414"/>
      <c r="BA98" s="415"/>
      <c r="BB98" s="414"/>
      <c r="BC98" s="415"/>
      <c r="BD98" s="414"/>
      <c r="BE98" s="415"/>
      <c r="BF98" s="414"/>
      <c r="BG98" s="415"/>
      <c r="BJ98" s="200">
        <f>BJ95+BJ92+BJ90+BJ89+BJ83+BJ82+BJ81+BJ80+BJ79+BJ78+BJ75+BJ67+BJ66+BJ65+BJ64+BJ61+BJ60+BJ59</f>
        <v>26</v>
      </c>
      <c r="BK98" s="201">
        <f>SUM(BK57:BK97)</f>
        <v>34</v>
      </c>
      <c r="BL98" s="201">
        <f>SUM(BL57:BL97)</f>
        <v>30</v>
      </c>
      <c r="BM98" s="243">
        <f>BJ98+BK98+BL98</f>
        <v>90</v>
      </c>
    </row>
    <row r="99" spans="1:65" s="42" customFormat="1" ht="15.75" customHeight="1" x14ac:dyDescent="0.2">
      <c r="A99" s="356"/>
      <c r="B99" s="356"/>
      <c r="C99" s="388" t="s">
        <v>92</v>
      </c>
      <c r="D99" s="389"/>
      <c r="E99" s="389"/>
      <c r="F99" s="389"/>
      <c r="G99" s="389"/>
      <c r="H99" s="389"/>
      <c r="I99" s="389"/>
      <c r="J99" s="389"/>
      <c r="K99" s="389"/>
      <c r="L99" s="389"/>
      <c r="M99" s="389"/>
      <c r="N99" s="389"/>
      <c r="O99" s="389"/>
      <c r="P99" s="389"/>
      <c r="Q99" s="389"/>
      <c r="R99" s="389"/>
      <c r="S99" s="390"/>
      <c r="T99" s="402">
        <v>90</v>
      </c>
      <c r="U99" s="403"/>
      <c r="V99" s="402">
        <v>2700</v>
      </c>
      <c r="W99" s="403"/>
      <c r="X99" s="402">
        <v>630</v>
      </c>
      <c r="Y99" s="403"/>
      <c r="Z99" s="398"/>
      <c r="AA99" s="399"/>
      <c r="AB99" s="398"/>
      <c r="AC99" s="399"/>
      <c r="AD99" s="398"/>
      <c r="AE99" s="399"/>
      <c r="AF99" s="402">
        <v>2070</v>
      </c>
      <c r="AG99" s="403"/>
      <c r="AH99" s="60"/>
      <c r="AI99" s="411">
        <v>272</v>
      </c>
      <c r="AJ99" s="412"/>
      <c r="AK99" s="38">
        <v>0</v>
      </c>
      <c r="AL99" s="39">
        <v>0</v>
      </c>
      <c r="AM99" s="39">
        <v>0</v>
      </c>
      <c r="AN99" s="411">
        <v>220</v>
      </c>
      <c r="AO99" s="412"/>
      <c r="AP99" s="38">
        <v>0</v>
      </c>
      <c r="AQ99" s="39">
        <v>0</v>
      </c>
      <c r="AR99" s="39">
        <v>0</v>
      </c>
      <c r="AS99" s="411">
        <v>138</v>
      </c>
      <c r="AT99" s="412"/>
      <c r="AU99" s="38">
        <v>0</v>
      </c>
      <c r="AV99" s="39">
        <v>0</v>
      </c>
      <c r="AW99" s="39">
        <v>0</v>
      </c>
      <c r="AX99" s="414"/>
      <c r="AY99" s="415"/>
      <c r="AZ99" s="414"/>
      <c r="BA99" s="415"/>
      <c r="BB99" s="414"/>
      <c r="BC99" s="415"/>
      <c r="BD99" s="414"/>
      <c r="BE99" s="415"/>
      <c r="BF99" s="414"/>
      <c r="BG99" s="415"/>
      <c r="BJ99" s="426">
        <f>BJ98+BK98+BL98</f>
        <v>90</v>
      </c>
      <c r="BK99" s="427"/>
      <c r="BL99" s="428"/>
      <c r="BM99" s="108"/>
    </row>
    <row r="100" spans="1:65" s="7" customFormat="1" ht="15" customHeight="1" x14ac:dyDescent="0.25">
      <c r="A100" s="323"/>
      <c r="B100" s="323"/>
      <c r="C100" s="388" t="s">
        <v>93</v>
      </c>
      <c r="D100" s="389"/>
      <c r="E100" s="389"/>
      <c r="F100" s="389"/>
      <c r="G100" s="389"/>
      <c r="H100" s="389"/>
      <c r="I100" s="389"/>
      <c r="J100" s="389"/>
      <c r="K100" s="389"/>
      <c r="L100" s="389"/>
      <c r="M100" s="389"/>
      <c r="N100" s="389"/>
      <c r="O100" s="389"/>
      <c r="P100" s="389"/>
      <c r="Q100" s="389"/>
      <c r="R100" s="389"/>
      <c r="S100" s="389"/>
      <c r="T100" s="389"/>
      <c r="U100" s="389"/>
      <c r="V100" s="389"/>
      <c r="W100" s="389"/>
      <c r="X100" s="389"/>
      <c r="Y100" s="389"/>
      <c r="Z100" s="389"/>
      <c r="AA100" s="389"/>
      <c r="AB100" s="389"/>
      <c r="AC100" s="389"/>
      <c r="AD100" s="389"/>
      <c r="AE100" s="389"/>
      <c r="AF100" s="389"/>
      <c r="AG100" s="390"/>
      <c r="AH100" s="61"/>
      <c r="AI100" s="400">
        <f>AI72+AI85</f>
        <v>17</v>
      </c>
      <c r="AJ100" s="401"/>
      <c r="AK100" s="247"/>
      <c r="AL100" s="248"/>
      <c r="AM100" s="248"/>
      <c r="AN100" s="400">
        <f>AN72+AN85</f>
        <v>17</v>
      </c>
      <c r="AO100" s="401"/>
      <c r="AP100" s="247"/>
      <c r="AQ100" s="248"/>
      <c r="AR100" s="248"/>
      <c r="AS100" s="400">
        <f>AS72+AS85</f>
        <v>23</v>
      </c>
      <c r="AT100" s="401"/>
      <c r="AU100" s="38">
        <v>0</v>
      </c>
      <c r="AV100" s="39">
        <v>0</v>
      </c>
      <c r="AW100" s="39">
        <v>0</v>
      </c>
      <c r="AX100" s="406"/>
      <c r="AY100" s="407"/>
      <c r="AZ100" s="406"/>
      <c r="BA100" s="407"/>
      <c r="BB100" s="406"/>
      <c r="BC100" s="407"/>
      <c r="BD100" s="406"/>
      <c r="BE100" s="407"/>
      <c r="BF100" s="406"/>
      <c r="BG100" s="407"/>
      <c r="BJ100" s="423"/>
      <c r="BK100" s="423"/>
      <c r="BL100" s="244"/>
      <c r="BM100" s="244"/>
    </row>
    <row r="101" spans="1:65" s="7" customFormat="1" ht="15.75" customHeight="1" x14ac:dyDescent="0.25">
      <c r="A101" s="323"/>
      <c r="B101" s="323"/>
      <c r="C101" s="388" t="s">
        <v>94</v>
      </c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89"/>
      <c r="U101" s="389"/>
      <c r="V101" s="389"/>
      <c r="W101" s="389"/>
      <c r="X101" s="389"/>
      <c r="Y101" s="389"/>
      <c r="Z101" s="389"/>
      <c r="AA101" s="389"/>
      <c r="AB101" s="389"/>
      <c r="AC101" s="389"/>
      <c r="AD101" s="389"/>
      <c r="AE101" s="389"/>
      <c r="AF101" s="389"/>
      <c r="AG101" s="390"/>
      <c r="AH101" s="62"/>
      <c r="AI101" s="391">
        <v>2</v>
      </c>
      <c r="AJ101" s="392"/>
      <c r="AK101" s="119">
        <v>0</v>
      </c>
      <c r="AL101" s="120">
        <v>0</v>
      </c>
      <c r="AM101" s="120">
        <v>0</v>
      </c>
      <c r="AN101" s="391">
        <v>2</v>
      </c>
      <c r="AO101" s="392"/>
      <c r="AP101" s="119">
        <v>0</v>
      </c>
      <c r="AQ101" s="120">
        <v>0</v>
      </c>
      <c r="AR101" s="120">
        <v>0</v>
      </c>
      <c r="AS101" s="404">
        <v>0</v>
      </c>
      <c r="AT101" s="405"/>
      <c r="AU101" s="38">
        <v>0</v>
      </c>
      <c r="AV101" s="39">
        <v>0</v>
      </c>
      <c r="AW101" s="39">
        <v>0</v>
      </c>
      <c r="AX101" s="393"/>
      <c r="AY101" s="394"/>
      <c r="AZ101" s="393"/>
      <c r="BA101" s="394"/>
      <c r="BB101" s="393"/>
      <c r="BC101" s="394"/>
      <c r="BD101" s="393"/>
      <c r="BE101" s="394"/>
      <c r="BF101" s="393"/>
      <c r="BG101" s="394"/>
      <c r="BJ101" s="422"/>
      <c r="BK101" s="422"/>
      <c r="BL101" s="422"/>
      <c r="BM101" s="244"/>
    </row>
    <row r="102" spans="1:65" s="7" customFormat="1" ht="14.25" customHeight="1" x14ac:dyDescent="0.25">
      <c r="A102" s="323"/>
      <c r="B102" s="323"/>
      <c r="C102" s="388" t="s">
        <v>95</v>
      </c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89"/>
      <c r="Z102" s="389"/>
      <c r="AA102" s="389"/>
      <c r="AB102" s="389"/>
      <c r="AC102" s="389"/>
      <c r="AD102" s="389"/>
      <c r="AE102" s="389"/>
      <c r="AF102" s="389"/>
      <c r="AG102" s="390"/>
      <c r="AH102" s="62"/>
      <c r="AI102" s="391">
        <v>3</v>
      </c>
      <c r="AJ102" s="392"/>
      <c r="AK102" s="192">
        <f>SUM(AK93:AK101)</f>
        <v>0</v>
      </c>
      <c r="AL102" s="193">
        <f>SUM(AL93:AL101)</f>
        <v>0</v>
      </c>
      <c r="AM102" s="193">
        <f>SUM(AM93:AM101)</f>
        <v>0</v>
      </c>
      <c r="AN102" s="391">
        <v>4</v>
      </c>
      <c r="AO102" s="392"/>
      <c r="AP102" s="192">
        <f>SUM(AP93:AP101)</f>
        <v>0</v>
      </c>
      <c r="AQ102" s="193">
        <f>SUM(AQ93:AQ101)</f>
        <v>0</v>
      </c>
      <c r="AR102" s="193">
        <f>SUM(AR93:AR101)</f>
        <v>0</v>
      </c>
      <c r="AS102" s="404">
        <v>4</v>
      </c>
      <c r="AT102" s="405"/>
      <c r="AU102" s="44">
        <f>SUM(AU93:AU101)</f>
        <v>0</v>
      </c>
      <c r="AV102" s="58">
        <f>SUM(AV93:AV101)</f>
        <v>0</v>
      </c>
      <c r="AW102" s="58">
        <f>SUM(AW93:AW101)</f>
        <v>0</v>
      </c>
      <c r="AX102" s="393"/>
      <c r="AY102" s="394"/>
      <c r="AZ102" s="393"/>
      <c r="BA102" s="394"/>
      <c r="BB102" s="393"/>
      <c r="BC102" s="394"/>
      <c r="BD102" s="393"/>
      <c r="BE102" s="394"/>
      <c r="BF102" s="393"/>
      <c r="BG102" s="394"/>
    </row>
    <row r="103" spans="1:65" s="6" customFormat="1" ht="11.25" customHeight="1" x14ac:dyDescent="0.25">
      <c r="A103" s="10"/>
      <c r="B103" s="10"/>
      <c r="C103" s="8"/>
      <c r="D103" s="8"/>
      <c r="E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9"/>
      <c r="R103" s="9"/>
      <c r="S103" s="9"/>
      <c r="T103" s="10"/>
      <c r="U103" s="10"/>
      <c r="V103" s="9"/>
      <c r="W103" s="9"/>
      <c r="X103" s="9"/>
      <c r="Y103" s="9"/>
      <c r="Z103" s="10"/>
      <c r="AA103" s="10"/>
      <c r="AB103" s="9"/>
      <c r="AC103" s="9"/>
      <c r="AD103" s="9"/>
      <c r="AE103" s="9"/>
      <c r="AF103" s="9"/>
      <c r="AG103" s="9"/>
      <c r="AH103" s="11"/>
      <c r="AI103" s="4"/>
      <c r="AJ103" s="4"/>
      <c r="AK103" s="63"/>
      <c r="AL103" s="64"/>
      <c r="AM103" s="64"/>
      <c r="AN103" s="4"/>
      <c r="AO103" s="4"/>
      <c r="AP103" s="63"/>
      <c r="AQ103" s="64"/>
      <c r="AR103" s="64"/>
      <c r="AS103" s="4"/>
      <c r="AT103" s="4"/>
      <c r="AU103" s="63"/>
      <c r="AV103" s="64"/>
      <c r="AW103" s="64"/>
      <c r="AX103" s="4"/>
      <c r="AY103" s="5"/>
      <c r="AZ103" s="5"/>
      <c r="BA103" s="5"/>
      <c r="BB103" s="5"/>
      <c r="BC103" s="5"/>
      <c r="BD103" s="5"/>
      <c r="BE103" s="5"/>
      <c r="BF103" s="5"/>
      <c r="BG103" s="5"/>
    </row>
    <row r="104" spans="1:65" s="215" customFormat="1" ht="14.25" customHeight="1" x14ac:dyDescent="0.25">
      <c r="A104" s="213"/>
      <c r="B104" s="213"/>
      <c r="C104" s="213"/>
      <c r="D104" s="213"/>
      <c r="E104" s="213"/>
      <c r="F104" s="214"/>
      <c r="G104" s="213"/>
      <c r="H104" s="213"/>
      <c r="I104" s="213"/>
      <c r="J104" s="213"/>
      <c r="K104" s="213"/>
      <c r="N104" s="213" t="s">
        <v>145</v>
      </c>
      <c r="O104" s="214"/>
      <c r="P104" s="213"/>
      <c r="Q104" s="213"/>
      <c r="R104" s="213"/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3"/>
      <c r="AY104" s="213"/>
      <c r="AZ104" s="213"/>
      <c r="BA104" s="213"/>
    </row>
    <row r="105" spans="1:65" s="215" customFormat="1" ht="14.25" customHeight="1" x14ac:dyDescent="0.25">
      <c r="A105" s="217"/>
      <c r="B105" s="218"/>
      <c r="C105" s="219"/>
      <c r="D105" s="236" t="s">
        <v>146</v>
      </c>
      <c r="E105" s="219"/>
      <c r="F105" s="220"/>
      <c r="G105" s="219"/>
      <c r="H105" s="219"/>
      <c r="I105" s="221"/>
      <c r="J105" s="429" t="s">
        <v>147</v>
      </c>
      <c r="K105" s="430"/>
      <c r="L105" s="430"/>
      <c r="M105" s="430"/>
      <c r="N105" s="430"/>
      <c r="O105" s="430"/>
      <c r="P105" s="430"/>
      <c r="Q105" s="430"/>
      <c r="R105" s="430"/>
      <c r="S105" s="430"/>
      <c r="T105" s="430"/>
      <c r="U105" s="430"/>
      <c r="V105" s="430"/>
      <c r="W105" s="431"/>
      <c r="X105" s="429" t="s">
        <v>148</v>
      </c>
      <c r="Y105" s="430"/>
      <c r="Z105" s="430"/>
      <c r="AA105" s="430"/>
      <c r="AB105" s="430"/>
      <c r="AC105" s="430"/>
      <c r="AD105" s="430"/>
      <c r="AE105" s="430"/>
      <c r="AF105" s="430"/>
      <c r="AG105" s="430"/>
      <c r="AH105" s="430"/>
      <c r="AI105" s="430"/>
      <c r="AJ105" s="430"/>
      <c r="AK105" s="430"/>
      <c r="AL105" s="430"/>
      <c r="AM105" s="430"/>
      <c r="AN105" s="430"/>
      <c r="AO105" s="430"/>
      <c r="AP105" s="430"/>
      <c r="AQ105" s="430"/>
      <c r="AR105" s="430"/>
      <c r="AS105" s="430"/>
      <c r="AT105" s="430"/>
      <c r="AU105" s="430"/>
      <c r="AV105" s="430"/>
      <c r="AW105" s="430"/>
      <c r="AX105" s="430"/>
      <c r="AY105" s="431"/>
      <c r="AZ105" s="213"/>
      <c r="BA105" s="213"/>
      <c r="BI105" s="245"/>
    </row>
    <row r="106" spans="1:65" s="215" customFormat="1" ht="14.25" customHeight="1" x14ac:dyDescent="0.25">
      <c r="A106" s="222"/>
      <c r="B106" s="223"/>
      <c r="C106" s="223"/>
      <c r="D106" s="223"/>
      <c r="E106" s="223"/>
      <c r="F106" s="224"/>
      <c r="G106" s="223"/>
      <c r="H106" s="223"/>
      <c r="I106" s="225"/>
      <c r="J106" s="222" t="s">
        <v>152</v>
      </c>
      <c r="K106" s="223"/>
      <c r="L106" s="223"/>
      <c r="M106" s="223"/>
      <c r="N106" s="223"/>
      <c r="O106" s="224"/>
      <c r="P106" s="223"/>
      <c r="Q106" s="223"/>
      <c r="R106" s="223"/>
      <c r="W106" s="235"/>
      <c r="X106" s="222" t="s">
        <v>151</v>
      </c>
      <c r="Y106" s="223"/>
      <c r="Z106" s="223"/>
      <c r="AA106" s="223"/>
      <c r="AB106" s="223"/>
      <c r="AC106" s="224"/>
      <c r="AD106" s="223"/>
      <c r="AE106" s="223"/>
      <c r="AF106" s="223"/>
      <c r="AG106" s="216"/>
      <c r="AH106" s="216"/>
      <c r="AI106" s="216"/>
      <c r="AJ106" s="216"/>
      <c r="AK106" s="216"/>
      <c r="AL106" s="213"/>
      <c r="AM106" s="213"/>
      <c r="AN106" s="213"/>
      <c r="AO106" s="213"/>
      <c r="AY106" s="235"/>
    </row>
    <row r="107" spans="1:65" s="215" customFormat="1" ht="14.25" customHeight="1" x14ac:dyDescent="0.25">
      <c r="A107" s="226"/>
      <c r="B107" s="227"/>
      <c r="C107" s="227"/>
      <c r="D107" s="227"/>
      <c r="E107" s="227"/>
      <c r="F107" s="228"/>
      <c r="G107" s="227"/>
      <c r="H107" s="227"/>
      <c r="I107" s="229"/>
      <c r="J107" s="226" t="s">
        <v>165</v>
      </c>
      <c r="K107" s="227"/>
      <c r="L107" s="227"/>
      <c r="M107" s="227"/>
      <c r="N107" s="227"/>
      <c r="O107" s="228"/>
      <c r="P107" s="227"/>
      <c r="Q107" s="227"/>
      <c r="R107" s="227"/>
      <c r="W107" s="235"/>
      <c r="X107" s="226" t="s">
        <v>149</v>
      </c>
      <c r="Y107" s="227"/>
      <c r="Z107" s="227"/>
      <c r="AA107" s="227"/>
      <c r="AB107" s="227"/>
      <c r="AC107" s="228"/>
      <c r="AD107" s="227"/>
      <c r="AE107" s="227"/>
      <c r="AF107" s="227"/>
      <c r="AG107" s="216"/>
      <c r="AH107" s="216"/>
      <c r="AI107" s="216"/>
      <c r="AJ107" s="216"/>
      <c r="AK107" s="216"/>
      <c r="AL107" s="213"/>
      <c r="AM107" s="213"/>
      <c r="AN107" s="213"/>
      <c r="AO107" s="213"/>
      <c r="AY107" s="235"/>
    </row>
    <row r="108" spans="1:65" s="215" customFormat="1" ht="14.25" customHeight="1" x14ac:dyDescent="0.25">
      <c r="A108" s="226"/>
      <c r="B108" s="227"/>
      <c r="C108" s="227"/>
      <c r="D108" s="227"/>
      <c r="E108" s="227"/>
      <c r="F108" s="228"/>
      <c r="G108" s="227"/>
      <c r="H108" s="227"/>
      <c r="I108" s="229"/>
      <c r="J108" s="226" t="s">
        <v>166</v>
      </c>
      <c r="K108" s="227"/>
      <c r="L108" s="227"/>
      <c r="M108" s="227"/>
      <c r="N108" s="227"/>
      <c r="O108" s="228"/>
      <c r="P108" s="227"/>
      <c r="Q108" s="227"/>
      <c r="R108" s="227"/>
      <c r="W108" s="235"/>
      <c r="X108" s="226" t="s">
        <v>150</v>
      </c>
      <c r="Y108" s="227"/>
      <c r="Z108" s="227"/>
      <c r="AA108" s="227"/>
      <c r="AB108" s="227"/>
      <c r="AC108" s="228"/>
      <c r="AD108" s="227"/>
      <c r="AE108" s="227"/>
      <c r="AF108" s="227"/>
      <c r="AG108" s="216"/>
      <c r="AH108" s="216"/>
      <c r="AI108" s="216"/>
      <c r="AJ108" s="216"/>
      <c r="AK108" s="216"/>
      <c r="AL108" s="213"/>
      <c r="AM108" s="213"/>
      <c r="AN108" s="213"/>
      <c r="AO108" s="213"/>
      <c r="AY108" s="235"/>
    </row>
    <row r="109" spans="1:65" s="215" customFormat="1" ht="14.25" customHeight="1" x14ac:dyDescent="0.25">
      <c r="A109" s="226"/>
      <c r="B109" s="227"/>
      <c r="C109" s="227"/>
      <c r="D109" s="227"/>
      <c r="E109" s="227"/>
      <c r="F109" s="228"/>
      <c r="G109" s="227"/>
      <c r="H109" s="227"/>
      <c r="I109" s="229"/>
      <c r="J109" s="226"/>
      <c r="K109" s="227"/>
      <c r="L109" s="227"/>
      <c r="M109" s="227"/>
      <c r="N109" s="227"/>
      <c r="O109" s="228"/>
      <c r="P109" s="227"/>
      <c r="Q109" s="227"/>
      <c r="R109" s="227"/>
      <c r="W109" s="235"/>
      <c r="X109" s="222"/>
      <c r="Y109" s="227"/>
      <c r="Z109" s="227"/>
      <c r="AA109" s="227"/>
      <c r="AB109" s="227"/>
      <c r="AC109" s="228"/>
      <c r="AD109" s="227"/>
      <c r="AE109" s="227"/>
      <c r="AF109" s="227"/>
      <c r="AG109" s="216"/>
      <c r="AH109" s="216"/>
      <c r="AI109" s="216"/>
      <c r="AJ109" s="216"/>
      <c r="AK109" s="216"/>
      <c r="AL109" s="213"/>
      <c r="AM109" s="213"/>
      <c r="AN109" s="213"/>
      <c r="AO109" s="213"/>
      <c r="AY109" s="235"/>
      <c r="BH109" s="185"/>
    </row>
    <row r="110" spans="1:65" s="215" customFormat="1" ht="14.25" customHeight="1" x14ac:dyDescent="0.25">
      <c r="A110" s="226"/>
      <c r="B110" s="227"/>
      <c r="C110" s="227"/>
      <c r="D110" s="227"/>
      <c r="E110" s="227"/>
      <c r="F110" s="228"/>
      <c r="G110" s="227"/>
      <c r="H110" s="227"/>
      <c r="I110" s="250"/>
      <c r="J110" s="251" t="s">
        <v>153</v>
      </c>
      <c r="K110" s="252"/>
      <c r="L110" s="252"/>
      <c r="M110" s="252"/>
      <c r="N110" s="252"/>
      <c r="O110" s="253"/>
      <c r="P110" s="252"/>
      <c r="Q110" s="252"/>
      <c r="R110" s="252"/>
      <c r="S110" s="185"/>
      <c r="T110" s="185"/>
      <c r="U110" s="185"/>
      <c r="V110" s="185"/>
      <c r="W110" s="254"/>
      <c r="X110" s="251" t="s">
        <v>154</v>
      </c>
      <c r="Y110" s="255"/>
      <c r="Z110" s="255"/>
      <c r="AA110" s="255"/>
      <c r="AB110" s="255"/>
      <c r="AC110" s="256"/>
      <c r="AD110" s="255"/>
      <c r="AE110" s="255"/>
      <c r="AF110" s="255"/>
      <c r="AG110" s="189"/>
      <c r="AH110" s="189"/>
      <c r="AI110" s="189"/>
      <c r="AJ110" s="189"/>
      <c r="AK110" s="189"/>
      <c r="AL110" s="257"/>
      <c r="AM110" s="257"/>
      <c r="AN110" s="257"/>
      <c r="AO110" s="257"/>
      <c r="AY110" s="235"/>
    </row>
    <row r="111" spans="1:65" s="215" customFormat="1" ht="14.25" customHeight="1" x14ac:dyDescent="0.25">
      <c r="A111" s="226"/>
      <c r="B111" s="227"/>
      <c r="C111" s="227"/>
      <c r="D111" s="227"/>
      <c r="E111" s="227"/>
      <c r="F111" s="228"/>
      <c r="G111" s="227"/>
      <c r="H111" s="227"/>
      <c r="I111" s="250"/>
      <c r="J111" s="258" t="s">
        <v>167</v>
      </c>
      <c r="K111" s="255"/>
      <c r="L111" s="255"/>
      <c r="M111" s="255"/>
      <c r="N111" s="255"/>
      <c r="O111" s="256"/>
      <c r="P111" s="255"/>
      <c r="Q111" s="255"/>
      <c r="R111" s="255"/>
      <c r="S111" s="185"/>
      <c r="T111" s="185"/>
      <c r="U111" s="185"/>
      <c r="V111" s="185"/>
      <c r="W111" s="254"/>
      <c r="X111" s="258" t="s">
        <v>170</v>
      </c>
      <c r="Y111" s="255"/>
      <c r="Z111" s="255"/>
      <c r="AA111" s="255"/>
      <c r="AB111" s="255"/>
      <c r="AC111" s="256"/>
      <c r="AD111" s="255"/>
      <c r="AE111" s="255"/>
      <c r="AF111" s="255"/>
      <c r="AG111" s="189"/>
      <c r="AH111" s="189"/>
      <c r="AI111" s="189"/>
      <c r="AJ111" s="189"/>
      <c r="AK111" s="189"/>
      <c r="AL111" s="257"/>
      <c r="AM111" s="257"/>
      <c r="AN111" s="257"/>
      <c r="AO111" s="185"/>
      <c r="AY111" s="235"/>
    </row>
    <row r="112" spans="1:65" s="215" customFormat="1" ht="14.25" customHeight="1" x14ac:dyDescent="0.25">
      <c r="A112" s="226"/>
      <c r="B112" s="227"/>
      <c r="C112" s="227"/>
      <c r="D112" s="227"/>
      <c r="E112" s="227"/>
      <c r="F112" s="228"/>
      <c r="G112" s="227"/>
      <c r="H112" s="227"/>
      <c r="I112" s="250"/>
      <c r="J112" s="258" t="s">
        <v>168</v>
      </c>
      <c r="K112" s="255"/>
      <c r="L112" s="255"/>
      <c r="M112" s="255"/>
      <c r="N112" s="255"/>
      <c r="O112" s="256"/>
      <c r="P112" s="255"/>
      <c r="Q112" s="255"/>
      <c r="R112" s="255"/>
      <c r="S112" s="185"/>
      <c r="T112" s="185"/>
      <c r="U112" s="185"/>
      <c r="V112" s="185"/>
      <c r="W112" s="254"/>
      <c r="X112" s="259" t="s">
        <v>171</v>
      </c>
      <c r="Y112" s="185"/>
      <c r="Z112" s="185"/>
      <c r="AA112" s="185"/>
      <c r="AB112" s="185"/>
      <c r="AC112" s="185"/>
      <c r="AD112" s="185"/>
      <c r="AE112" s="189"/>
      <c r="AF112" s="189"/>
      <c r="AG112" s="189"/>
      <c r="AH112" s="189"/>
      <c r="AI112" s="189"/>
      <c r="AJ112" s="255"/>
      <c r="AK112" s="255"/>
      <c r="AL112" s="255"/>
      <c r="AM112" s="255"/>
      <c r="AN112" s="255"/>
      <c r="AO112" s="256"/>
      <c r="AP112" s="227"/>
      <c r="AQ112" s="227"/>
      <c r="AR112" s="227"/>
      <c r="AS112" s="216"/>
      <c r="AT112" s="216"/>
      <c r="AU112" s="216"/>
      <c r="AV112" s="216"/>
      <c r="AW112" s="216"/>
      <c r="AX112" s="213"/>
      <c r="AY112" s="237"/>
      <c r="AZ112" s="213"/>
      <c r="BA112" s="213"/>
    </row>
    <row r="113" spans="1:59" s="215" customFormat="1" ht="14.25" customHeight="1" x14ac:dyDescent="0.25">
      <c r="A113" s="226"/>
      <c r="B113" s="227"/>
      <c r="C113" s="227"/>
      <c r="D113" s="227"/>
      <c r="E113" s="227"/>
      <c r="F113" s="228"/>
      <c r="G113" s="227"/>
      <c r="H113" s="227"/>
      <c r="I113" s="250"/>
      <c r="J113" s="258"/>
      <c r="K113" s="255"/>
      <c r="L113" s="255"/>
      <c r="M113" s="255"/>
      <c r="N113" s="255"/>
      <c r="O113" s="256"/>
      <c r="P113" s="255"/>
      <c r="Q113" s="255"/>
      <c r="R113" s="255"/>
      <c r="S113" s="185"/>
      <c r="T113" s="185"/>
      <c r="U113" s="185"/>
      <c r="V113" s="185"/>
      <c r="W113" s="254"/>
      <c r="X113" s="259"/>
      <c r="Y113" s="185"/>
      <c r="Z113" s="185"/>
      <c r="AA113" s="185"/>
      <c r="AB113" s="185"/>
      <c r="AC113" s="185"/>
      <c r="AD113" s="185"/>
      <c r="AE113" s="189"/>
      <c r="AF113" s="189"/>
      <c r="AG113" s="189"/>
      <c r="AH113" s="189"/>
      <c r="AI113" s="189"/>
      <c r="AJ113" s="255"/>
      <c r="AK113" s="255"/>
      <c r="AL113" s="255"/>
      <c r="AM113" s="255"/>
      <c r="AN113" s="255"/>
      <c r="AO113" s="256"/>
      <c r="AP113" s="227"/>
      <c r="AQ113" s="227"/>
      <c r="AR113" s="227"/>
      <c r="AS113" s="216"/>
      <c r="AT113" s="216"/>
      <c r="AU113" s="216"/>
      <c r="AV113" s="216"/>
      <c r="AW113" s="216"/>
      <c r="AX113" s="213"/>
      <c r="AY113" s="237"/>
      <c r="AZ113" s="213"/>
      <c r="BA113" s="213"/>
    </row>
    <row r="114" spans="1:59" s="215" customFormat="1" ht="14.25" customHeight="1" x14ac:dyDescent="0.25">
      <c r="A114" s="226"/>
      <c r="B114" s="227"/>
      <c r="C114" s="227"/>
      <c r="D114" s="227"/>
      <c r="E114" s="227"/>
      <c r="F114" s="228"/>
      <c r="G114" s="227"/>
      <c r="H114" s="227"/>
      <c r="I114" s="250"/>
      <c r="J114" s="251" t="s">
        <v>155</v>
      </c>
      <c r="K114" s="252"/>
      <c r="L114" s="252"/>
      <c r="M114" s="252"/>
      <c r="N114" s="252"/>
      <c r="O114" s="253"/>
      <c r="P114" s="252"/>
      <c r="Q114" s="252"/>
      <c r="R114" s="252"/>
      <c r="S114" s="185"/>
      <c r="T114" s="185"/>
      <c r="U114" s="185"/>
      <c r="V114" s="185"/>
      <c r="W114" s="254"/>
      <c r="X114" s="251" t="s">
        <v>156</v>
      </c>
      <c r="Y114" s="255"/>
      <c r="Z114" s="255"/>
      <c r="AA114" s="255"/>
      <c r="AB114" s="255"/>
      <c r="AC114" s="256"/>
      <c r="AD114" s="255"/>
      <c r="AE114" s="255"/>
      <c r="AF114" s="255"/>
      <c r="AG114" s="189"/>
      <c r="AH114" s="189"/>
      <c r="AI114" s="189"/>
      <c r="AJ114" s="189"/>
      <c r="AK114" s="255"/>
      <c r="AL114" s="255"/>
      <c r="AM114" s="255"/>
      <c r="AN114" s="255"/>
      <c r="AO114" s="256"/>
      <c r="AP114" s="227"/>
      <c r="AQ114" s="227"/>
      <c r="AR114" s="227"/>
      <c r="AS114" s="216"/>
      <c r="AT114" s="216"/>
      <c r="AU114" s="216"/>
      <c r="AV114" s="216"/>
      <c r="AW114" s="216"/>
      <c r="AX114" s="213"/>
      <c r="AY114" s="237"/>
      <c r="AZ114" s="213"/>
      <c r="BA114" s="213"/>
    </row>
    <row r="115" spans="1:59" s="215" customFormat="1" ht="14.25" customHeight="1" x14ac:dyDescent="0.25">
      <c r="A115" s="226"/>
      <c r="B115" s="227"/>
      <c r="C115" s="227"/>
      <c r="D115" s="227"/>
      <c r="E115" s="227"/>
      <c r="F115" s="228"/>
      <c r="G115" s="227"/>
      <c r="H115" s="227"/>
      <c r="I115" s="250"/>
      <c r="J115" s="258" t="s">
        <v>169</v>
      </c>
      <c r="K115" s="255"/>
      <c r="L115" s="255"/>
      <c r="M115" s="255"/>
      <c r="N115" s="255"/>
      <c r="O115" s="256"/>
      <c r="P115" s="255"/>
      <c r="Q115" s="255"/>
      <c r="R115" s="255"/>
      <c r="S115" s="185"/>
      <c r="T115" s="185"/>
      <c r="U115" s="185"/>
      <c r="V115" s="185"/>
      <c r="W115" s="254"/>
      <c r="X115" s="258" t="s">
        <v>178</v>
      </c>
      <c r="Y115" s="255"/>
      <c r="Z115" s="255"/>
      <c r="AA115" s="255"/>
      <c r="AB115" s="255"/>
      <c r="AC115" s="256"/>
      <c r="AD115" s="255"/>
      <c r="AE115" s="255"/>
      <c r="AF115" s="255"/>
      <c r="AG115" s="189"/>
      <c r="AH115" s="189"/>
      <c r="AI115" s="189"/>
      <c r="AJ115" s="189"/>
      <c r="AK115" s="255"/>
      <c r="AL115" s="255"/>
      <c r="AM115" s="255"/>
      <c r="AN115" s="255"/>
      <c r="AO115" s="256"/>
      <c r="AP115" s="227"/>
      <c r="AQ115" s="227"/>
      <c r="AR115" s="227"/>
      <c r="AS115" s="216"/>
      <c r="AT115" s="216"/>
      <c r="AU115" s="216"/>
      <c r="AV115" s="216"/>
      <c r="AW115" s="216"/>
      <c r="AX115" s="213"/>
      <c r="AY115" s="237"/>
      <c r="AZ115" s="213"/>
      <c r="BA115" s="213"/>
    </row>
    <row r="116" spans="1:59" s="215" customFormat="1" ht="14.25" customHeight="1" x14ac:dyDescent="0.25">
      <c r="A116" s="226"/>
      <c r="B116" s="227"/>
      <c r="C116" s="227"/>
      <c r="D116" s="227"/>
      <c r="E116" s="227"/>
      <c r="F116" s="228"/>
      <c r="G116" s="227"/>
      <c r="H116" s="227"/>
      <c r="I116" s="250"/>
      <c r="J116" s="258" t="s">
        <v>177</v>
      </c>
      <c r="K116" s="255"/>
      <c r="L116" s="255"/>
      <c r="M116" s="255"/>
      <c r="N116" s="255"/>
      <c r="O116" s="256"/>
      <c r="P116" s="255"/>
      <c r="Q116" s="255"/>
      <c r="R116" s="255"/>
      <c r="S116" s="185"/>
      <c r="T116" s="185"/>
      <c r="U116" s="185"/>
      <c r="V116" s="185"/>
      <c r="W116" s="254"/>
      <c r="X116" s="259" t="s">
        <v>172</v>
      </c>
      <c r="Y116" s="185"/>
      <c r="Z116" s="185"/>
      <c r="AA116" s="185"/>
      <c r="AB116" s="185"/>
      <c r="AC116" s="185"/>
      <c r="AD116" s="185"/>
      <c r="AE116" s="189"/>
      <c r="AF116" s="189"/>
      <c r="AG116" s="189"/>
      <c r="AH116" s="189"/>
      <c r="AI116" s="189"/>
      <c r="AJ116" s="255"/>
      <c r="AK116" s="255"/>
      <c r="AL116" s="255"/>
      <c r="AM116" s="255"/>
      <c r="AN116" s="255"/>
      <c r="AO116" s="256"/>
      <c r="AP116" s="227"/>
      <c r="AQ116" s="227"/>
      <c r="AR116" s="227"/>
      <c r="AS116" s="216"/>
      <c r="AT116" s="216"/>
      <c r="AU116" s="216"/>
      <c r="AV116" s="216"/>
      <c r="AW116" s="216"/>
      <c r="AX116" s="213"/>
      <c r="AY116" s="237"/>
      <c r="AZ116" s="213"/>
      <c r="BA116" s="213"/>
    </row>
    <row r="117" spans="1:59" s="215" customFormat="1" ht="14.25" customHeight="1" x14ac:dyDescent="0.25">
      <c r="A117" s="226"/>
      <c r="B117" s="227"/>
      <c r="C117" s="227"/>
      <c r="D117" s="227"/>
      <c r="E117" s="227"/>
      <c r="F117" s="228"/>
      <c r="G117" s="227"/>
      <c r="H117" s="227"/>
      <c r="I117" s="250"/>
      <c r="K117" s="255"/>
      <c r="L117" s="255"/>
      <c r="M117" s="255"/>
      <c r="N117" s="255"/>
      <c r="O117" s="256"/>
      <c r="P117" s="255"/>
      <c r="Q117" s="255"/>
      <c r="R117" s="255"/>
      <c r="S117" s="185"/>
      <c r="T117" s="185"/>
      <c r="U117" s="185"/>
      <c r="V117" s="185"/>
      <c r="W117" s="254"/>
      <c r="X117" s="259"/>
      <c r="Y117" s="185"/>
      <c r="Z117" s="185"/>
      <c r="AA117" s="185"/>
      <c r="AB117" s="185"/>
      <c r="AC117" s="185"/>
      <c r="AD117" s="185"/>
      <c r="AE117" s="189"/>
      <c r="AF117" s="189"/>
      <c r="AG117" s="189"/>
      <c r="AH117" s="189"/>
      <c r="AI117" s="189"/>
      <c r="AJ117" s="255"/>
      <c r="AK117" s="255"/>
      <c r="AL117" s="255"/>
      <c r="AM117" s="255"/>
      <c r="AN117" s="255"/>
      <c r="AO117" s="256"/>
      <c r="AP117" s="227"/>
      <c r="AQ117" s="227"/>
      <c r="AR117" s="227"/>
      <c r="AS117" s="216"/>
      <c r="AT117" s="216"/>
      <c r="AU117" s="216"/>
      <c r="AV117" s="216"/>
      <c r="AW117" s="216"/>
      <c r="AX117" s="213"/>
      <c r="AY117" s="237"/>
      <c r="AZ117" s="213"/>
      <c r="BA117" s="213"/>
    </row>
    <row r="118" spans="1:59" s="215" customFormat="1" ht="14.25" customHeight="1" x14ac:dyDescent="0.25">
      <c r="A118" s="226"/>
      <c r="B118" s="227"/>
      <c r="C118" s="227"/>
      <c r="D118" s="227"/>
      <c r="E118" s="227"/>
      <c r="F118" s="228"/>
      <c r="G118" s="227"/>
      <c r="H118" s="227"/>
      <c r="I118" s="250"/>
      <c r="J118" s="258"/>
      <c r="K118" s="255"/>
      <c r="L118" s="255"/>
      <c r="M118" s="255"/>
      <c r="N118" s="255"/>
      <c r="O118" s="256"/>
      <c r="P118" s="255"/>
      <c r="Q118" s="255"/>
      <c r="R118" s="255"/>
      <c r="S118" s="255"/>
      <c r="T118" s="255"/>
      <c r="U118" s="255"/>
      <c r="V118" s="255"/>
      <c r="W118" s="250"/>
      <c r="X118" s="251" t="s">
        <v>157</v>
      </c>
      <c r="Y118" s="255"/>
      <c r="Z118" s="255"/>
      <c r="AA118" s="255"/>
      <c r="AB118" s="255"/>
      <c r="AC118" s="256"/>
      <c r="AD118" s="255"/>
      <c r="AE118" s="255"/>
      <c r="AF118" s="255"/>
      <c r="AG118" s="189"/>
      <c r="AH118" s="189"/>
      <c r="AI118" s="189"/>
      <c r="AJ118" s="189"/>
      <c r="AK118" s="255"/>
      <c r="AL118" s="255"/>
      <c r="AM118" s="255"/>
      <c r="AN118" s="255"/>
      <c r="AO118" s="256"/>
      <c r="AP118" s="227"/>
      <c r="AQ118" s="227"/>
      <c r="AR118" s="227"/>
      <c r="AS118" s="216"/>
      <c r="AT118" s="216"/>
      <c r="AU118" s="216"/>
      <c r="AV118" s="216"/>
      <c r="AW118" s="216"/>
      <c r="AX118" s="213"/>
      <c r="AY118" s="237"/>
      <c r="AZ118" s="213"/>
      <c r="BA118" s="213"/>
    </row>
    <row r="119" spans="1:59" s="215" customFormat="1" ht="14.25" customHeight="1" x14ac:dyDescent="0.25">
      <c r="A119" s="226"/>
      <c r="B119" s="227"/>
      <c r="C119" s="227"/>
      <c r="D119" s="227"/>
      <c r="E119" s="227"/>
      <c r="F119" s="228"/>
      <c r="G119" s="227"/>
      <c r="H119" s="227"/>
      <c r="I119" s="250"/>
      <c r="J119" s="258"/>
      <c r="K119" s="255"/>
      <c r="L119" s="255"/>
      <c r="M119" s="255"/>
      <c r="N119" s="255"/>
      <c r="O119" s="256"/>
      <c r="P119" s="255"/>
      <c r="Q119" s="255"/>
      <c r="R119" s="255"/>
      <c r="S119" s="255"/>
      <c r="T119" s="255"/>
      <c r="U119" s="255"/>
      <c r="V119" s="255"/>
      <c r="W119" s="250"/>
      <c r="X119" s="258" t="s">
        <v>173</v>
      </c>
      <c r="Y119" s="255"/>
      <c r="Z119" s="255"/>
      <c r="AA119" s="255"/>
      <c r="AB119" s="255"/>
      <c r="AC119" s="256"/>
      <c r="AD119" s="255"/>
      <c r="AE119" s="255"/>
      <c r="AF119" s="255"/>
      <c r="AG119" s="189"/>
      <c r="AH119" s="189"/>
      <c r="AI119" s="189"/>
      <c r="AJ119" s="189"/>
      <c r="AK119" s="255"/>
      <c r="AL119" s="255"/>
      <c r="AM119" s="255"/>
      <c r="AN119" s="255"/>
      <c r="AO119" s="256"/>
      <c r="AP119" s="227"/>
      <c r="AQ119" s="227"/>
      <c r="AR119" s="227"/>
      <c r="AS119" s="216"/>
      <c r="AT119" s="216"/>
      <c r="AU119" s="216"/>
      <c r="AV119" s="216"/>
      <c r="AW119" s="216"/>
      <c r="AX119" s="213"/>
      <c r="AY119" s="237"/>
      <c r="AZ119" s="213"/>
      <c r="BA119" s="213"/>
    </row>
    <row r="120" spans="1:59" s="215" customFormat="1" ht="14.25" customHeight="1" x14ac:dyDescent="0.25">
      <c r="A120" s="226"/>
      <c r="B120" s="227"/>
      <c r="C120" s="227"/>
      <c r="D120" s="227"/>
      <c r="E120" s="227"/>
      <c r="F120" s="228"/>
      <c r="G120" s="227"/>
      <c r="H120" s="227"/>
      <c r="I120" s="250"/>
      <c r="J120" s="258"/>
      <c r="K120" s="255"/>
      <c r="L120" s="255"/>
      <c r="M120" s="255"/>
      <c r="N120" s="255"/>
      <c r="O120" s="256"/>
      <c r="P120" s="255"/>
      <c r="Q120" s="255"/>
      <c r="R120" s="255"/>
      <c r="S120" s="255"/>
      <c r="T120" s="255"/>
      <c r="U120" s="255"/>
      <c r="V120" s="255"/>
      <c r="W120" s="250"/>
      <c r="X120" s="259" t="s">
        <v>179</v>
      </c>
      <c r="Y120" s="185"/>
      <c r="Z120" s="185"/>
      <c r="AA120" s="185"/>
      <c r="AB120" s="185"/>
      <c r="AC120" s="185"/>
      <c r="AD120" s="185"/>
      <c r="AE120" s="189"/>
      <c r="AF120" s="189"/>
      <c r="AG120" s="189"/>
      <c r="AH120" s="189"/>
      <c r="AI120" s="189"/>
      <c r="AJ120" s="255"/>
      <c r="AK120" s="255"/>
      <c r="AL120" s="255"/>
      <c r="AM120" s="255"/>
      <c r="AN120" s="255"/>
      <c r="AO120" s="256"/>
      <c r="AP120" s="227"/>
      <c r="AQ120" s="227"/>
      <c r="AR120" s="227"/>
      <c r="AS120" s="216"/>
      <c r="AT120" s="216"/>
      <c r="AU120" s="216"/>
      <c r="AV120" s="216"/>
      <c r="AW120" s="216"/>
      <c r="AX120" s="213"/>
      <c r="AY120" s="237"/>
      <c r="AZ120" s="213"/>
      <c r="BA120" s="213"/>
    </row>
    <row r="121" spans="1:59" s="215" customFormat="1" ht="14.25" customHeight="1" x14ac:dyDescent="0.25">
      <c r="A121" s="230"/>
      <c r="B121" s="231"/>
      <c r="C121" s="231"/>
      <c r="D121" s="231"/>
      <c r="E121" s="231"/>
      <c r="F121" s="232"/>
      <c r="G121" s="231"/>
      <c r="H121" s="231"/>
      <c r="I121" s="233"/>
      <c r="J121" s="230"/>
      <c r="K121" s="231"/>
      <c r="L121" s="231"/>
      <c r="M121" s="231"/>
      <c r="N121" s="231"/>
      <c r="O121" s="232"/>
      <c r="P121" s="231"/>
      <c r="Q121" s="231"/>
      <c r="R121" s="231"/>
      <c r="S121" s="231"/>
      <c r="T121" s="231"/>
      <c r="U121" s="231"/>
      <c r="V121" s="231"/>
      <c r="W121" s="233"/>
      <c r="X121" s="238"/>
      <c r="Y121" s="231"/>
      <c r="Z121" s="231"/>
      <c r="AA121" s="231"/>
      <c r="AB121" s="234"/>
      <c r="AC121" s="234"/>
      <c r="AD121" s="234"/>
      <c r="AE121" s="234"/>
      <c r="AF121" s="234"/>
      <c r="AG121" s="234"/>
      <c r="AH121" s="234"/>
      <c r="AI121" s="234"/>
      <c r="AJ121" s="231"/>
      <c r="AK121" s="231"/>
      <c r="AL121" s="231"/>
      <c r="AM121" s="231"/>
      <c r="AN121" s="231"/>
      <c r="AO121" s="232"/>
      <c r="AP121" s="231"/>
      <c r="AQ121" s="231"/>
      <c r="AR121" s="231"/>
      <c r="AS121" s="234"/>
      <c r="AT121" s="234"/>
      <c r="AU121" s="234"/>
      <c r="AV121" s="234"/>
      <c r="AW121" s="234"/>
      <c r="AX121" s="239"/>
      <c r="AY121" s="240"/>
      <c r="AZ121" s="213"/>
      <c r="BA121" s="213"/>
    </row>
    <row r="122" spans="1:59" s="6" customFormat="1" ht="11.25" customHeight="1" x14ac:dyDescent="0.25">
      <c r="A122" s="10"/>
      <c r="B122" s="10"/>
      <c r="C122" s="8"/>
      <c r="D122" s="8"/>
      <c r="E122" s="8"/>
      <c r="G122" s="8"/>
      <c r="H122" s="8"/>
      <c r="I122" s="8"/>
      <c r="J122" s="8"/>
      <c r="K122" s="8"/>
      <c r="L122" s="8"/>
      <c r="M122" s="8"/>
      <c r="N122" s="9"/>
      <c r="O122" s="9"/>
      <c r="P122" s="9"/>
      <c r="Q122" s="9"/>
      <c r="R122" s="9"/>
      <c r="S122" s="9"/>
      <c r="T122" s="10"/>
      <c r="U122" s="10"/>
      <c r="V122" s="9"/>
      <c r="W122" s="9"/>
      <c r="X122" s="9"/>
      <c r="Y122" s="9"/>
      <c r="Z122" s="10"/>
      <c r="AA122" s="10"/>
      <c r="AB122" s="9"/>
      <c r="AC122" s="9"/>
      <c r="AD122" s="9"/>
      <c r="AE122" s="9"/>
      <c r="AF122" s="9"/>
      <c r="AG122" s="9"/>
      <c r="AH122" s="11"/>
      <c r="AI122" s="4"/>
      <c r="AJ122" s="4"/>
      <c r="AK122" s="12"/>
      <c r="AL122" s="13"/>
      <c r="AM122" s="13"/>
      <c r="AN122" s="4"/>
      <c r="AO122" s="4"/>
      <c r="AP122" s="12"/>
      <c r="AQ122" s="13"/>
      <c r="AR122" s="13"/>
      <c r="AS122" s="4"/>
      <c r="AT122" s="4"/>
      <c r="AU122" s="12"/>
      <c r="AV122" s="13"/>
      <c r="AW122" s="13"/>
      <c r="AX122" s="4"/>
      <c r="AY122" s="5"/>
      <c r="AZ122" s="5"/>
      <c r="BA122" s="5"/>
      <c r="BB122" s="5"/>
      <c r="BC122" s="5"/>
      <c r="BD122" s="5"/>
      <c r="BE122" s="5"/>
      <c r="BF122" s="5"/>
      <c r="BG122" s="5"/>
    </row>
    <row r="123" spans="1:59" s="6" customFormat="1" ht="9.75" customHeight="1" x14ac:dyDescent="0.25">
      <c r="A123" s="10"/>
      <c r="B123" s="10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9"/>
      <c r="O123" s="9"/>
      <c r="P123" s="9"/>
      <c r="Q123" s="9"/>
      <c r="R123" s="9"/>
      <c r="S123" s="9"/>
      <c r="T123" s="10"/>
      <c r="U123" s="10"/>
      <c r="V123" s="9"/>
      <c r="W123" s="9"/>
      <c r="X123" s="9"/>
      <c r="Y123" s="9"/>
      <c r="Z123" s="10"/>
      <c r="AA123" s="10"/>
      <c r="AB123" s="9"/>
      <c r="AC123" s="9"/>
      <c r="AD123" s="9"/>
      <c r="AE123" s="9"/>
      <c r="AF123" s="9"/>
      <c r="AG123" s="9"/>
      <c r="AH123" s="11"/>
      <c r="AI123" s="4"/>
      <c r="AJ123" s="4"/>
      <c r="AK123" s="12"/>
      <c r="AL123" s="13"/>
      <c r="AM123" s="13"/>
      <c r="AN123" s="4"/>
      <c r="AO123" s="4"/>
      <c r="AP123" s="12"/>
      <c r="AQ123" s="13"/>
      <c r="AR123" s="13"/>
      <c r="AS123" s="4"/>
      <c r="AT123" s="4"/>
      <c r="AU123" s="12"/>
      <c r="AV123" s="13"/>
      <c r="AW123" s="13"/>
      <c r="AX123" s="4"/>
      <c r="AY123" s="5"/>
      <c r="AZ123" s="5"/>
      <c r="BA123" s="5"/>
      <c r="BB123" s="5"/>
      <c r="BC123" s="5"/>
      <c r="BD123" s="5"/>
      <c r="BE123" s="5"/>
      <c r="BF123" s="5"/>
      <c r="BG123" s="5"/>
    </row>
    <row r="124" spans="1:59" s="185" customFormat="1" ht="17.25" customHeight="1" x14ac:dyDescent="0.25">
      <c r="A124" s="184"/>
      <c r="B124" s="184"/>
      <c r="D124" s="186"/>
      <c r="F124" s="187" t="s">
        <v>136</v>
      </c>
      <c r="G124" s="186"/>
      <c r="H124" s="186"/>
      <c r="I124" s="186"/>
      <c r="J124" s="186"/>
      <c r="K124" s="186"/>
      <c r="L124" s="186"/>
      <c r="M124" s="186"/>
      <c r="N124" s="188"/>
      <c r="O124" s="188"/>
      <c r="P124" s="188"/>
      <c r="Q124" s="188"/>
      <c r="R124" s="188"/>
      <c r="S124" s="188"/>
      <c r="T124" s="184"/>
      <c r="U124" s="184"/>
      <c r="V124" s="188"/>
      <c r="W124" s="188"/>
      <c r="X124" s="188"/>
      <c r="Y124" s="188"/>
      <c r="Z124" s="184"/>
      <c r="AA124" s="184"/>
      <c r="AB124" s="188"/>
      <c r="AC124" s="188"/>
      <c r="AD124" s="188"/>
      <c r="AE124" s="188"/>
      <c r="AF124" s="188"/>
      <c r="AG124" s="188"/>
      <c r="AH124" s="189"/>
      <c r="AI124" s="189"/>
      <c r="AJ124" s="189"/>
      <c r="AK124" s="189"/>
      <c r="AL124" s="189"/>
      <c r="AM124" s="189"/>
      <c r="AN124" s="189"/>
      <c r="AO124" s="189"/>
      <c r="AP124" s="189"/>
      <c r="AQ124" s="189"/>
      <c r="AR124" s="189"/>
      <c r="AS124" s="189"/>
      <c r="AT124" s="189"/>
      <c r="AU124" s="189"/>
      <c r="AV124" s="189"/>
      <c r="AW124" s="189"/>
    </row>
    <row r="125" spans="1:59" s="185" customFormat="1" ht="12.75" customHeight="1" x14ac:dyDescent="0.25">
      <c r="A125" s="184"/>
      <c r="B125" s="184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8"/>
      <c r="O125" s="188"/>
      <c r="P125" s="188"/>
      <c r="Q125" s="188"/>
      <c r="R125" s="188"/>
      <c r="S125" s="188"/>
      <c r="T125" s="184"/>
      <c r="U125" s="184"/>
      <c r="V125" s="188"/>
      <c r="W125" s="188"/>
      <c r="X125" s="188"/>
      <c r="Y125" s="188"/>
      <c r="Z125" s="184"/>
      <c r="AA125" s="184"/>
      <c r="AB125" s="188"/>
      <c r="AC125" s="188"/>
      <c r="AD125" s="188"/>
      <c r="AE125" s="188"/>
      <c r="AF125" s="188"/>
      <c r="AG125" s="188"/>
      <c r="AH125" s="189"/>
      <c r="AI125" s="189"/>
      <c r="AJ125" s="189"/>
      <c r="AK125" s="189"/>
      <c r="AL125" s="189"/>
      <c r="AM125" s="189"/>
      <c r="AN125" s="189"/>
      <c r="AO125" s="189"/>
      <c r="AP125" s="189"/>
      <c r="AQ125" s="189"/>
      <c r="AR125" s="189"/>
      <c r="AS125" s="189"/>
      <c r="AT125" s="189"/>
      <c r="AU125" s="189"/>
      <c r="AV125" s="189"/>
      <c r="AW125" s="189"/>
    </row>
    <row r="126" spans="1:59" s="185" customFormat="1" ht="17.25" customHeight="1" x14ac:dyDescent="0.25">
      <c r="A126" s="184"/>
      <c r="B126" s="184"/>
      <c r="C126" s="186"/>
      <c r="D126" s="186"/>
      <c r="E126" s="186"/>
      <c r="F126" s="187" t="s">
        <v>182</v>
      </c>
      <c r="G126" s="186"/>
      <c r="H126" s="186"/>
      <c r="I126" s="186"/>
      <c r="J126" s="186"/>
      <c r="K126" s="186"/>
      <c r="L126" s="186"/>
      <c r="M126" s="186"/>
      <c r="N126" s="188"/>
      <c r="O126" s="188"/>
      <c r="P126" s="188"/>
      <c r="Q126" s="188"/>
      <c r="R126" s="188"/>
      <c r="S126" s="188"/>
      <c r="T126" s="184"/>
      <c r="U126" s="184"/>
      <c r="V126" s="188"/>
      <c r="W126" s="188"/>
      <c r="X126" s="188"/>
      <c r="Y126" s="188"/>
      <c r="Z126" s="184"/>
      <c r="AA126" s="184"/>
      <c r="AB126" s="188"/>
      <c r="AC126" s="188"/>
      <c r="AD126" s="188"/>
      <c r="AE126" s="188"/>
      <c r="AF126" s="188"/>
      <c r="AG126" s="188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</row>
    <row r="127" spans="1:59" s="185" customFormat="1" ht="17.25" customHeight="1" x14ac:dyDescent="0.25">
      <c r="A127" s="184"/>
      <c r="B127" s="184"/>
      <c r="C127" s="186"/>
      <c r="D127" s="186"/>
      <c r="E127" s="186"/>
      <c r="F127" s="187"/>
      <c r="G127" s="186"/>
      <c r="H127" s="186"/>
      <c r="I127" s="186"/>
      <c r="J127" s="186"/>
      <c r="K127" s="186"/>
      <c r="L127" s="186"/>
      <c r="M127" s="186"/>
      <c r="N127" s="188"/>
      <c r="O127" s="188"/>
      <c r="P127" s="188"/>
      <c r="Q127" s="188"/>
      <c r="R127" s="188"/>
      <c r="S127" s="188"/>
      <c r="T127" s="184"/>
      <c r="U127" s="184"/>
      <c r="V127" s="188"/>
      <c r="W127" s="188"/>
      <c r="X127" s="188"/>
      <c r="Y127" s="188"/>
      <c r="Z127" s="184"/>
      <c r="AA127" s="184"/>
      <c r="AB127" s="188"/>
      <c r="AC127" s="188"/>
      <c r="AD127" s="188"/>
      <c r="AE127" s="188"/>
      <c r="AF127" s="188"/>
      <c r="AG127" s="188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</row>
    <row r="128" spans="1:59" s="185" customFormat="1" ht="17.25" customHeight="1" x14ac:dyDescent="0.25">
      <c r="A128" s="184"/>
      <c r="B128" s="184"/>
      <c r="C128" s="186"/>
      <c r="D128" s="186"/>
      <c r="E128" s="186"/>
      <c r="F128" s="187" t="s">
        <v>141</v>
      </c>
      <c r="G128" s="186"/>
      <c r="H128" s="186"/>
      <c r="I128" s="186"/>
      <c r="J128" s="186"/>
      <c r="K128" s="186"/>
      <c r="L128" s="186"/>
      <c r="M128" s="186"/>
      <c r="N128" s="188"/>
      <c r="O128" s="188"/>
      <c r="P128" s="188"/>
      <c r="Q128" s="188"/>
      <c r="R128" s="188"/>
      <c r="S128" s="188"/>
      <c r="T128" s="184"/>
      <c r="U128" s="184"/>
      <c r="V128" s="188"/>
      <c r="W128" s="188"/>
      <c r="X128" s="188"/>
      <c r="Y128" s="188"/>
      <c r="Z128" s="184"/>
      <c r="AA128" s="184"/>
      <c r="AB128" s="188"/>
      <c r="AC128" s="188"/>
      <c r="AD128" s="188"/>
      <c r="AE128" s="188"/>
      <c r="AF128" s="188"/>
      <c r="AG128" s="188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</row>
    <row r="129" spans="1:59" s="185" customFormat="1" ht="17.25" customHeight="1" x14ac:dyDescent="0.25">
      <c r="A129" s="184"/>
      <c r="B129" s="184"/>
      <c r="C129" s="186"/>
      <c r="D129" s="186"/>
      <c r="E129" s="186"/>
      <c r="F129" s="187"/>
      <c r="G129" s="186"/>
      <c r="H129" s="186"/>
      <c r="I129" s="186"/>
      <c r="J129" s="186"/>
      <c r="K129" s="186"/>
      <c r="L129" s="186"/>
      <c r="M129" s="186"/>
      <c r="N129" s="188"/>
      <c r="O129" s="188"/>
      <c r="P129" s="188"/>
      <c r="Q129" s="188"/>
      <c r="R129" s="188"/>
      <c r="S129" s="188"/>
      <c r="T129" s="184"/>
      <c r="U129" s="184"/>
      <c r="V129" s="188"/>
      <c r="W129" s="188"/>
      <c r="X129" s="188"/>
      <c r="Y129" s="188"/>
      <c r="Z129" s="184"/>
      <c r="AA129" s="184"/>
      <c r="AB129" s="188"/>
      <c r="AC129" s="188"/>
      <c r="AD129" s="188"/>
      <c r="AE129" s="188"/>
      <c r="AF129" s="188"/>
      <c r="AG129" s="188"/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189"/>
    </row>
    <row r="130" spans="1:59" s="185" customFormat="1" ht="17.25" customHeight="1" x14ac:dyDescent="0.25">
      <c r="A130" s="184"/>
      <c r="B130" s="184"/>
      <c r="C130" s="186"/>
      <c r="D130" s="186"/>
      <c r="E130" s="186"/>
      <c r="F130" s="187" t="s">
        <v>142</v>
      </c>
      <c r="G130" s="186"/>
      <c r="H130" s="186"/>
      <c r="I130" s="186"/>
      <c r="J130" s="186"/>
      <c r="K130" s="186"/>
      <c r="L130" s="186"/>
      <c r="M130" s="186"/>
      <c r="N130" s="188"/>
      <c r="O130" s="188"/>
      <c r="P130" s="188"/>
      <c r="Q130" s="188"/>
      <c r="R130" s="188"/>
      <c r="S130" s="188"/>
      <c r="T130" s="184"/>
      <c r="U130" s="184"/>
      <c r="V130" s="188"/>
      <c r="W130" s="188"/>
      <c r="X130" s="188"/>
      <c r="Y130" s="188"/>
      <c r="Z130" s="184"/>
      <c r="AA130" s="184"/>
      <c r="AB130" s="188"/>
      <c r="AC130" s="188"/>
      <c r="AD130" s="188"/>
      <c r="AE130" s="188"/>
      <c r="AF130" s="188"/>
      <c r="AG130" s="188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</row>
    <row r="131" spans="1:59" s="6" customFormat="1" ht="21.75" customHeight="1" x14ac:dyDescent="0.25">
      <c r="A131" s="10"/>
      <c r="B131" s="10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9"/>
      <c r="P131" s="9"/>
      <c r="Q131" s="9"/>
      <c r="R131" s="9"/>
      <c r="S131" s="9"/>
      <c r="T131" s="10"/>
      <c r="U131" s="10"/>
      <c r="V131" s="9"/>
      <c r="W131" s="9"/>
      <c r="X131" s="9"/>
      <c r="Y131" s="9"/>
      <c r="Z131" s="10"/>
      <c r="AA131" s="10"/>
      <c r="AB131" s="9"/>
      <c r="AC131" s="9"/>
      <c r="AD131" s="9"/>
      <c r="AE131" s="9"/>
      <c r="AF131" s="9"/>
      <c r="AG131" s="9"/>
      <c r="AH131" s="11"/>
      <c r="AI131" s="4"/>
      <c r="AJ131" s="4"/>
      <c r="AK131" s="65"/>
      <c r="AL131" s="65"/>
      <c r="AM131" s="65"/>
      <c r="AN131" s="4"/>
      <c r="AO131" s="4"/>
      <c r="AP131" s="65"/>
      <c r="AQ131" s="65"/>
      <c r="AR131" s="65"/>
      <c r="AS131" s="4"/>
      <c r="AT131" s="4"/>
      <c r="AU131" s="65"/>
      <c r="AV131" s="65"/>
      <c r="AW131" s="65"/>
      <c r="AX131" s="4"/>
      <c r="AY131" s="5"/>
      <c r="AZ131" s="5"/>
      <c r="BA131" s="5"/>
      <c r="BB131" s="5"/>
      <c r="BC131" s="5"/>
      <c r="BD131" s="5"/>
      <c r="BE131" s="5"/>
      <c r="BF131" s="5"/>
      <c r="BG131" s="5"/>
    </row>
    <row r="132" spans="1:59" s="6" customFormat="1" ht="19.5" customHeight="1" x14ac:dyDescent="0.3">
      <c r="A132" s="93"/>
      <c r="B132" s="28"/>
      <c r="C132" s="94"/>
      <c r="D132" s="94"/>
      <c r="E132" s="94"/>
      <c r="F132" s="94"/>
      <c r="G132" s="26"/>
      <c r="H132" s="94"/>
      <c r="I132" s="94"/>
      <c r="J132" s="94"/>
      <c r="K132" s="94"/>
      <c r="L132" s="94"/>
      <c r="M132" s="94"/>
      <c r="N132" s="94"/>
      <c r="O132" s="26"/>
      <c r="P132" s="94"/>
      <c r="Q132" s="94"/>
      <c r="R132" s="94"/>
      <c r="S132" s="94"/>
      <c r="T132" s="93"/>
      <c r="U132" s="28"/>
      <c r="V132" s="94"/>
      <c r="W132" s="94"/>
      <c r="X132" s="94"/>
      <c r="Y132" s="94"/>
      <c r="Z132" s="26"/>
      <c r="AA132" s="94"/>
      <c r="AB132" s="94"/>
      <c r="AC132" s="94"/>
      <c r="AD132" s="94"/>
      <c r="AE132" s="94"/>
      <c r="AF132" s="94"/>
      <c r="AG132" s="28"/>
      <c r="AH132" s="29"/>
      <c r="AI132" s="27"/>
      <c r="AJ132" s="86"/>
      <c r="AK132" s="65"/>
      <c r="AL132" s="65"/>
      <c r="AM132" s="65"/>
      <c r="AN132" s="86"/>
      <c r="AO132" s="85"/>
      <c r="AP132" s="65"/>
      <c r="AQ132" s="65"/>
      <c r="AR132" s="65"/>
      <c r="AS132" s="86"/>
      <c r="AT132" s="86"/>
      <c r="AU132" s="65"/>
      <c r="AV132" s="65"/>
      <c r="AW132" s="65"/>
      <c r="AX132" s="86"/>
      <c r="AY132" s="93"/>
      <c r="AZ132" s="26"/>
      <c r="BA132" s="94"/>
      <c r="BB132" s="94"/>
      <c r="BC132" s="93"/>
      <c r="BD132" s="93"/>
      <c r="BE132" s="94"/>
      <c r="BF132" s="94"/>
      <c r="BG132" s="94"/>
    </row>
    <row r="133" spans="1:59" s="22" customFormat="1" x14ac:dyDescent="0.25">
      <c r="AH133" s="66"/>
      <c r="AI133" s="67"/>
      <c r="AJ133" s="67"/>
      <c r="AK133" s="65"/>
      <c r="AL133" s="65"/>
      <c r="AM133" s="65"/>
      <c r="AN133" s="67"/>
      <c r="AO133" s="67"/>
      <c r="AP133" s="65"/>
      <c r="AQ133" s="65"/>
      <c r="AR133" s="65"/>
      <c r="AS133" s="67"/>
      <c r="AT133" s="67"/>
      <c r="AU133" s="65"/>
      <c r="AV133" s="65"/>
      <c r="AW133" s="65"/>
      <c r="AX133" s="67"/>
    </row>
    <row r="134" spans="1:59" s="22" customFormat="1" x14ac:dyDescent="0.25">
      <c r="AH134" s="66"/>
      <c r="AI134" s="67"/>
      <c r="AJ134" s="67"/>
      <c r="AK134" s="65"/>
      <c r="AL134" s="65"/>
      <c r="AM134" s="65"/>
      <c r="AN134" s="67"/>
      <c r="AO134" s="67"/>
      <c r="AP134" s="65"/>
      <c r="AQ134" s="65"/>
      <c r="AR134" s="65"/>
      <c r="AS134" s="67"/>
      <c r="AT134" s="67"/>
      <c r="AU134" s="65"/>
      <c r="AV134" s="65"/>
      <c r="AW134" s="65"/>
      <c r="AX134" s="67"/>
    </row>
    <row r="135" spans="1:59" s="22" customFormat="1" x14ac:dyDescent="0.25">
      <c r="AH135" s="66"/>
      <c r="AI135" s="67"/>
      <c r="AJ135" s="67"/>
      <c r="AK135" s="65"/>
      <c r="AL135" s="65"/>
      <c r="AM135" s="65"/>
      <c r="AN135" s="67"/>
      <c r="AO135" s="67"/>
      <c r="AP135" s="65"/>
      <c r="AQ135" s="65"/>
      <c r="AR135" s="65"/>
      <c r="AS135" s="67"/>
      <c r="AT135" s="67"/>
      <c r="AU135" s="65"/>
      <c r="AV135" s="65"/>
      <c r="AW135" s="65"/>
      <c r="AX135" s="67"/>
    </row>
    <row r="136" spans="1:59" s="22" customFormat="1" x14ac:dyDescent="0.25">
      <c r="AH136" s="66"/>
      <c r="AI136" s="67"/>
      <c r="AJ136" s="67"/>
      <c r="AK136" s="65"/>
      <c r="AL136" s="65"/>
      <c r="AM136" s="65"/>
      <c r="AN136" s="67"/>
      <c r="AO136" s="67"/>
      <c r="AP136" s="65"/>
      <c r="AQ136" s="65"/>
      <c r="AR136" s="65"/>
      <c r="AS136" s="67"/>
      <c r="AT136" s="67"/>
      <c r="AU136" s="65"/>
      <c r="AV136" s="65"/>
      <c r="AW136" s="65"/>
      <c r="AX136" s="67"/>
    </row>
    <row r="137" spans="1:59" s="22" customFormat="1" x14ac:dyDescent="0.25">
      <c r="AH137" s="66"/>
      <c r="AI137" s="67"/>
      <c r="AJ137" s="67"/>
      <c r="AK137" s="65"/>
      <c r="AL137" s="65"/>
      <c r="AM137" s="65"/>
      <c r="AN137" s="67"/>
      <c r="AO137" s="67"/>
      <c r="AP137" s="65"/>
      <c r="AQ137" s="65"/>
      <c r="AR137" s="65"/>
      <c r="AS137" s="67"/>
      <c r="AT137" s="67"/>
      <c r="AU137" s="65"/>
      <c r="AV137" s="65"/>
      <c r="AW137" s="65"/>
      <c r="AX137" s="67"/>
    </row>
    <row r="138" spans="1:59" s="22" customFormat="1" x14ac:dyDescent="0.25">
      <c r="AH138" s="66"/>
      <c r="AI138" s="67"/>
      <c r="AJ138" s="67"/>
      <c r="AK138" s="65"/>
      <c r="AL138" s="65"/>
      <c r="AM138" s="65"/>
      <c r="AN138" s="67"/>
      <c r="AO138" s="67"/>
      <c r="AP138" s="65"/>
      <c r="AQ138" s="65"/>
      <c r="AR138" s="65"/>
      <c r="AS138" s="67"/>
      <c r="AT138" s="67"/>
      <c r="AU138" s="65"/>
      <c r="AV138" s="65"/>
      <c r="AW138" s="65"/>
      <c r="AX138" s="67"/>
    </row>
    <row r="139" spans="1:59" s="22" customFormat="1" x14ac:dyDescent="0.25">
      <c r="AH139" s="66"/>
      <c r="AI139" s="67"/>
      <c r="AJ139" s="67"/>
      <c r="AK139" s="65"/>
      <c r="AL139" s="65"/>
      <c r="AM139" s="65"/>
      <c r="AN139" s="67"/>
      <c r="AO139" s="67"/>
      <c r="AP139" s="65"/>
      <c r="AQ139" s="65"/>
      <c r="AR139" s="65"/>
      <c r="AS139" s="67"/>
      <c r="AT139" s="67"/>
      <c r="AU139" s="65"/>
      <c r="AV139" s="65"/>
      <c r="AW139" s="65"/>
      <c r="AX139" s="67"/>
    </row>
    <row r="140" spans="1:59" s="22" customFormat="1" x14ac:dyDescent="0.25">
      <c r="AH140" s="66"/>
      <c r="AI140" s="67"/>
      <c r="AJ140" s="67"/>
      <c r="AK140" s="65"/>
      <c r="AL140" s="65"/>
      <c r="AM140" s="65"/>
      <c r="AN140" s="67"/>
      <c r="AO140" s="67"/>
      <c r="AP140" s="65"/>
      <c r="AQ140" s="65"/>
      <c r="AR140" s="65"/>
      <c r="AS140" s="67"/>
      <c r="AT140" s="67"/>
      <c r="AU140" s="65"/>
      <c r="AV140" s="65"/>
      <c r="AW140" s="65"/>
      <c r="AX140" s="67"/>
    </row>
    <row r="141" spans="1:59" s="22" customFormat="1" x14ac:dyDescent="0.25">
      <c r="AH141" s="66"/>
      <c r="AI141" s="67"/>
      <c r="AJ141" s="67"/>
      <c r="AK141" s="65"/>
      <c r="AL141" s="65"/>
      <c r="AM141" s="65"/>
      <c r="AN141" s="67"/>
      <c r="AO141" s="67"/>
      <c r="AP141" s="65"/>
      <c r="AQ141" s="65"/>
      <c r="AR141" s="65"/>
      <c r="AS141" s="67"/>
      <c r="AT141" s="67"/>
      <c r="AU141" s="65"/>
      <c r="AV141" s="65"/>
      <c r="AW141" s="65"/>
      <c r="AX141" s="67"/>
    </row>
    <row r="142" spans="1:59" s="22" customFormat="1" x14ac:dyDescent="0.25">
      <c r="AH142" s="66"/>
      <c r="AI142" s="67"/>
      <c r="AJ142" s="67"/>
      <c r="AK142" s="65"/>
      <c r="AL142" s="65"/>
      <c r="AM142" s="65"/>
      <c r="AN142" s="67"/>
      <c r="AO142" s="67"/>
      <c r="AP142" s="65"/>
      <c r="AQ142" s="65"/>
      <c r="AR142" s="65"/>
      <c r="AS142" s="67"/>
      <c r="AT142" s="67"/>
      <c r="AU142" s="65"/>
      <c r="AV142" s="65"/>
      <c r="AW142" s="65"/>
      <c r="AX142" s="67"/>
    </row>
    <row r="143" spans="1:59" s="22" customFormat="1" x14ac:dyDescent="0.25">
      <c r="AH143" s="66"/>
      <c r="AI143" s="67"/>
      <c r="AJ143" s="67"/>
      <c r="AK143" s="65"/>
      <c r="AL143" s="65"/>
      <c r="AM143" s="65"/>
      <c r="AN143" s="67"/>
      <c r="AO143" s="67"/>
      <c r="AP143" s="65"/>
      <c r="AQ143" s="65"/>
      <c r="AR143" s="65"/>
      <c r="AS143" s="67"/>
      <c r="AT143" s="67"/>
      <c r="AU143" s="65"/>
      <c r="AV143" s="65"/>
      <c r="AW143" s="65"/>
      <c r="AX143" s="67"/>
    </row>
    <row r="144" spans="1:59" s="22" customFormat="1" x14ac:dyDescent="0.25">
      <c r="AH144" s="66"/>
      <c r="AI144" s="67"/>
      <c r="AJ144" s="67"/>
      <c r="AK144" s="65"/>
      <c r="AL144" s="65"/>
      <c r="AM144" s="65"/>
      <c r="AN144" s="67"/>
      <c r="AO144" s="67"/>
      <c r="AP144" s="65"/>
      <c r="AQ144" s="65"/>
      <c r="AR144" s="65"/>
      <c r="AS144" s="67"/>
      <c r="AT144" s="67"/>
      <c r="AU144" s="65"/>
      <c r="AV144" s="65"/>
      <c r="AW144" s="65"/>
      <c r="AX144" s="67"/>
    </row>
    <row r="145" spans="34:50" s="22" customFormat="1" x14ac:dyDescent="0.25">
      <c r="AH145" s="66"/>
      <c r="AI145" s="67"/>
      <c r="AJ145" s="67"/>
      <c r="AK145" s="65"/>
      <c r="AL145" s="65"/>
      <c r="AM145" s="65"/>
      <c r="AN145" s="67"/>
      <c r="AO145" s="67"/>
      <c r="AP145" s="65"/>
      <c r="AQ145" s="65"/>
      <c r="AR145" s="65"/>
      <c r="AS145" s="67"/>
      <c r="AT145" s="67"/>
      <c r="AU145" s="65"/>
      <c r="AV145" s="65"/>
      <c r="AW145" s="65"/>
      <c r="AX145" s="67"/>
    </row>
    <row r="146" spans="34:50" s="22" customFormat="1" x14ac:dyDescent="0.25">
      <c r="AH146" s="66"/>
      <c r="AI146" s="67"/>
      <c r="AJ146" s="67"/>
      <c r="AK146" s="65"/>
      <c r="AL146" s="65"/>
      <c r="AM146" s="65"/>
      <c r="AN146" s="67"/>
      <c r="AO146" s="67"/>
      <c r="AP146" s="65"/>
      <c r="AQ146" s="65"/>
      <c r="AR146" s="65"/>
      <c r="AS146" s="67"/>
      <c r="AT146" s="67"/>
      <c r="AU146" s="65"/>
      <c r="AV146" s="65"/>
      <c r="AW146" s="65"/>
      <c r="AX146" s="67"/>
    </row>
    <row r="147" spans="34:50" s="22" customFormat="1" x14ac:dyDescent="0.25">
      <c r="AH147" s="66"/>
      <c r="AI147" s="67"/>
      <c r="AJ147" s="67"/>
      <c r="AK147" s="65"/>
      <c r="AL147" s="65"/>
      <c r="AM147" s="65"/>
      <c r="AN147" s="67"/>
      <c r="AO147" s="67"/>
      <c r="AP147" s="65"/>
      <c r="AQ147" s="65"/>
      <c r="AR147" s="65"/>
      <c r="AS147" s="67"/>
      <c r="AT147" s="67"/>
      <c r="AU147" s="65"/>
      <c r="AV147" s="65"/>
      <c r="AW147" s="65"/>
      <c r="AX147" s="67"/>
    </row>
    <row r="148" spans="34:50" s="22" customFormat="1" x14ac:dyDescent="0.25">
      <c r="AH148" s="66"/>
      <c r="AI148" s="67"/>
      <c r="AJ148" s="67"/>
      <c r="AK148" s="65"/>
      <c r="AL148" s="65"/>
      <c r="AM148" s="65"/>
      <c r="AN148" s="67"/>
      <c r="AO148" s="67"/>
      <c r="AP148" s="65"/>
      <c r="AQ148" s="65"/>
      <c r="AR148" s="65"/>
      <c r="AS148" s="67"/>
      <c r="AT148" s="67"/>
      <c r="AU148" s="65"/>
      <c r="AV148" s="65"/>
      <c r="AW148" s="65"/>
      <c r="AX148" s="67"/>
    </row>
    <row r="149" spans="34:50" s="22" customFormat="1" ht="15.75" x14ac:dyDescent="0.25">
      <c r="AH149" s="66"/>
      <c r="AI149" s="67"/>
      <c r="AJ149" s="67"/>
      <c r="AK149" s="68"/>
      <c r="AL149" s="68"/>
      <c r="AM149" s="68"/>
      <c r="AN149" s="67"/>
      <c r="AO149" s="67"/>
      <c r="AP149" s="68"/>
      <c r="AQ149" s="68"/>
      <c r="AR149" s="68"/>
      <c r="AS149" s="67"/>
      <c r="AT149" s="67"/>
      <c r="AU149" s="68"/>
      <c r="AV149" s="68"/>
      <c r="AW149" s="68"/>
      <c r="AX149" s="67"/>
    </row>
    <row r="150" spans="34:50" s="22" customFormat="1" ht="15.75" x14ac:dyDescent="0.25">
      <c r="AH150" s="66"/>
      <c r="AI150" s="67"/>
      <c r="AJ150" s="67"/>
      <c r="AK150" s="69"/>
      <c r="AL150" s="69"/>
      <c r="AM150" s="69"/>
      <c r="AN150" s="67"/>
      <c r="AO150" s="67"/>
      <c r="AP150" s="69"/>
      <c r="AQ150" s="69"/>
      <c r="AR150" s="69"/>
      <c r="AS150" s="67"/>
      <c r="AT150" s="67"/>
      <c r="AU150" s="69"/>
      <c r="AV150" s="69"/>
      <c r="AW150" s="69"/>
      <c r="AX150" s="67"/>
    </row>
    <row r="151" spans="34:50" s="22" customFormat="1" ht="15.75" x14ac:dyDescent="0.25">
      <c r="AH151" s="66"/>
      <c r="AI151" s="67"/>
      <c r="AJ151" s="67"/>
      <c r="AK151" s="68"/>
      <c r="AL151" s="68"/>
      <c r="AM151" s="68"/>
      <c r="AN151" s="67"/>
      <c r="AO151" s="67"/>
      <c r="AP151" s="68"/>
      <c r="AQ151" s="68"/>
      <c r="AR151" s="68"/>
      <c r="AS151" s="67"/>
      <c r="AT151" s="67"/>
      <c r="AU151" s="68"/>
      <c r="AV151" s="68"/>
      <c r="AW151" s="68"/>
      <c r="AX151" s="67"/>
    </row>
    <row r="152" spans="34:50" s="22" customFormat="1" x14ac:dyDescent="0.25">
      <c r="AH152" s="66"/>
      <c r="AI152" s="67"/>
      <c r="AJ152" s="67"/>
      <c r="AK152" s="65"/>
      <c r="AL152" s="65"/>
      <c r="AM152" s="65"/>
      <c r="AN152" s="67"/>
      <c r="AO152" s="67"/>
      <c r="AP152" s="65"/>
      <c r="AQ152" s="65"/>
      <c r="AR152" s="65"/>
      <c r="AS152" s="67"/>
      <c r="AT152" s="67"/>
      <c r="AU152" s="65"/>
      <c r="AV152" s="65"/>
      <c r="AW152" s="65"/>
      <c r="AX152" s="67"/>
    </row>
    <row r="153" spans="34:50" s="22" customFormat="1" x14ac:dyDescent="0.25">
      <c r="AH153" s="66"/>
      <c r="AI153" s="67"/>
      <c r="AJ153" s="67"/>
      <c r="AK153" s="65"/>
      <c r="AL153" s="65"/>
      <c r="AM153" s="65"/>
      <c r="AN153" s="67"/>
      <c r="AO153" s="67"/>
      <c r="AP153" s="65"/>
      <c r="AQ153" s="65"/>
      <c r="AR153" s="65"/>
      <c r="AS153" s="67"/>
      <c r="AT153" s="67"/>
      <c r="AU153" s="65"/>
      <c r="AV153" s="65"/>
      <c r="AW153" s="65"/>
      <c r="AX153" s="67"/>
    </row>
    <row r="154" spans="34:50" s="22" customFormat="1" x14ac:dyDescent="0.25">
      <c r="AH154" s="66"/>
      <c r="AI154" s="67"/>
      <c r="AJ154" s="67"/>
      <c r="AK154" s="65"/>
      <c r="AL154" s="65"/>
      <c r="AM154" s="65"/>
      <c r="AN154" s="67"/>
      <c r="AO154" s="67"/>
      <c r="AP154" s="65"/>
      <c r="AQ154" s="65"/>
      <c r="AR154" s="65"/>
      <c r="AS154" s="67"/>
      <c r="AT154" s="67"/>
      <c r="AU154" s="65"/>
      <c r="AV154" s="65"/>
      <c r="AW154" s="65"/>
      <c r="AX154" s="67"/>
    </row>
    <row r="155" spans="34:50" s="22" customFormat="1" x14ac:dyDescent="0.25">
      <c r="AH155" s="66"/>
      <c r="AI155" s="67"/>
      <c r="AJ155" s="67"/>
      <c r="AK155" s="65"/>
      <c r="AL155" s="65"/>
      <c r="AM155" s="65"/>
      <c r="AN155" s="67"/>
      <c r="AO155" s="67"/>
      <c r="AP155" s="65"/>
      <c r="AQ155" s="65"/>
      <c r="AR155" s="65"/>
      <c r="AS155" s="67"/>
      <c r="AT155" s="67"/>
      <c r="AU155" s="65"/>
      <c r="AV155" s="65"/>
      <c r="AW155" s="65"/>
      <c r="AX155" s="67"/>
    </row>
    <row r="156" spans="34:50" s="22" customFormat="1" x14ac:dyDescent="0.25">
      <c r="AH156" s="66"/>
      <c r="AI156" s="67"/>
      <c r="AJ156" s="67"/>
      <c r="AK156" s="65"/>
      <c r="AL156" s="65"/>
      <c r="AM156" s="65"/>
      <c r="AN156" s="67"/>
      <c r="AO156" s="67"/>
      <c r="AP156" s="65"/>
      <c r="AQ156" s="65"/>
      <c r="AR156" s="65"/>
      <c r="AS156" s="67"/>
      <c r="AT156" s="67"/>
      <c r="AU156" s="65"/>
      <c r="AV156" s="65"/>
      <c r="AW156" s="65"/>
      <c r="AX156" s="67"/>
    </row>
    <row r="157" spans="34:50" s="22" customFormat="1" x14ac:dyDescent="0.25">
      <c r="AH157" s="66"/>
      <c r="AI157" s="67"/>
      <c r="AJ157" s="67"/>
      <c r="AK157" s="65"/>
      <c r="AL157" s="65"/>
      <c r="AM157" s="65"/>
      <c r="AN157" s="67"/>
      <c r="AO157" s="67"/>
      <c r="AP157" s="65"/>
      <c r="AQ157" s="65"/>
      <c r="AR157" s="65"/>
      <c r="AS157" s="67"/>
      <c r="AT157" s="67"/>
      <c r="AU157" s="65"/>
      <c r="AV157" s="65"/>
      <c r="AW157" s="65"/>
      <c r="AX157" s="67"/>
    </row>
    <row r="158" spans="34:50" s="22" customFormat="1" x14ac:dyDescent="0.25">
      <c r="AH158" s="66"/>
      <c r="AI158" s="67"/>
      <c r="AJ158" s="67"/>
      <c r="AK158" s="65"/>
      <c r="AL158" s="65"/>
      <c r="AM158" s="65"/>
      <c r="AN158" s="67"/>
      <c r="AO158" s="67"/>
      <c r="AP158" s="65"/>
      <c r="AQ158" s="65"/>
      <c r="AR158" s="65"/>
      <c r="AS158" s="67"/>
      <c r="AT158" s="67"/>
      <c r="AU158" s="65"/>
      <c r="AV158" s="65"/>
      <c r="AW158" s="65"/>
      <c r="AX158" s="67"/>
    </row>
    <row r="159" spans="34:50" s="22" customFormat="1" x14ac:dyDescent="0.25">
      <c r="AH159" s="66"/>
      <c r="AI159" s="67"/>
      <c r="AJ159" s="67"/>
      <c r="AK159" s="65"/>
      <c r="AL159" s="65"/>
      <c r="AM159" s="65"/>
      <c r="AN159" s="67"/>
      <c r="AO159" s="67"/>
      <c r="AP159" s="65"/>
      <c r="AQ159" s="65"/>
      <c r="AR159" s="65"/>
      <c r="AS159" s="67"/>
      <c r="AT159" s="67"/>
      <c r="AU159" s="65"/>
      <c r="AV159" s="65"/>
      <c r="AW159" s="65"/>
      <c r="AX159" s="67"/>
    </row>
    <row r="160" spans="34:50" s="22" customFormat="1" x14ac:dyDescent="0.25">
      <c r="AH160" s="66"/>
      <c r="AI160" s="67"/>
      <c r="AJ160" s="67"/>
      <c r="AK160" s="65"/>
      <c r="AL160" s="65"/>
      <c r="AM160" s="65"/>
      <c r="AN160" s="67"/>
      <c r="AO160" s="67"/>
      <c r="AP160" s="65"/>
      <c r="AQ160" s="65"/>
      <c r="AR160" s="65"/>
      <c r="AS160" s="67"/>
      <c r="AT160" s="67"/>
      <c r="AU160" s="65"/>
      <c r="AV160" s="65"/>
      <c r="AW160" s="65"/>
      <c r="AX160" s="67"/>
    </row>
    <row r="161" spans="34:50" s="22" customFormat="1" x14ac:dyDescent="0.25">
      <c r="AH161" s="66"/>
      <c r="AI161" s="67"/>
      <c r="AJ161" s="67"/>
      <c r="AK161" s="65"/>
      <c r="AL161" s="65"/>
      <c r="AM161" s="65"/>
      <c r="AN161" s="67"/>
      <c r="AO161" s="67"/>
      <c r="AP161" s="65"/>
      <c r="AQ161" s="65"/>
      <c r="AR161" s="65"/>
      <c r="AS161" s="67"/>
      <c r="AT161" s="67"/>
      <c r="AU161" s="65"/>
      <c r="AV161" s="65"/>
      <c r="AW161" s="65"/>
      <c r="AX161" s="67"/>
    </row>
    <row r="162" spans="34:50" s="22" customFormat="1" x14ac:dyDescent="0.25">
      <c r="AH162" s="66"/>
      <c r="AI162" s="67"/>
      <c r="AJ162" s="67"/>
      <c r="AK162" s="65"/>
      <c r="AL162" s="65"/>
      <c r="AM162" s="65"/>
      <c r="AN162" s="67"/>
      <c r="AO162" s="67"/>
      <c r="AP162" s="65"/>
      <c r="AQ162" s="65"/>
      <c r="AR162" s="65"/>
      <c r="AS162" s="67"/>
      <c r="AT162" s="67"/>
      <c r="AU162" s="65"/>
      <c r="AV162" s="65"/>
      <c r="AW162" s="65"/>
      <c r="AX162" s="67"/>
    </row>
    <row r="163" spans="34:50" s="22" customFormat="1" x14ac:dyDescent="0.25">
      <c r="AH163" s="66"/>
      <c r="AI163" s="67"/>
      <c r="AJ163" s="67"/>
      <c r="AK163" s="65"/>
      <c r="AL163" s="65"/>
      <c r="AM163" s="65"/>
      <c r="AN163" s="67"/>
      <c r="AO163" s="67"/>
      <c r="AP163" s="65"/>
      <c r="AQ163" s="65"/>
      <c r="AR163" s="65"/>
      <c r="AS163" s="67"/>
      <c r="AT163" s="67"/>
      <c r="AU163" s="65"/>
      <c r="AV163" s="65"/>
      <c r="AW163" s="65"/>
      <c r="AX163" s="67"/>
    </row>
    <row r="164" spans="34:50" s="22" customFormat="1" x14ac:dyDescent="0.25">
      <c r="AH164" s="66"/>
      <c r="AI164" s="67"/>
      <c r="AJ164" s="67"/>
      <c r="AK164" s="65"/>
      <c r="AL164" s="65"/>
      <c r="AM164" s="65"/>
      <c r="AN164" s="67"/>
      <c r="AO164" s="67"/>
      <c r="AP164" s="65"/>
      <c r="AQ164" s="65"/>
      <c r="AR164" s="65"/>
      <c r="AS164" s="67"/>
      <c r="AT164" s="67"/>
      <c r="AU164" s="65"/>
      <c r="AV164" s="65"/>
      <c r="AW164" s="65"/>
      <c r="AX164" s="67"/>
    </row>
    <row r="165" spans="34:50" s="72" customFormat="1" x14ac:dyDescent="0.2">
      <c r="AH165" s="70"/>
      <c r="AI165" s="71"/>
      <c r="AJ165" s="71"/>
      <c r="AK165" s="65"/>
      <c r="AL165" s="65"/>
      <c r="AM165" s="65"/>
      <c r="AN165" s="71"/>
      <c r="AO165" s="71"/>
      <c r="AP165" s="65"/>
      <c r="AQ165" s="65"/>
      <c r="AR165" s="65"/>
      <c r="AS165" s="71"/>
      <c r="AT165" s="71"/>
      <c r="AU165" s="65"/>
      <c r="AV165" s="65"/>
      <c r="AW165" s="65"/>
      <c r="AX165" s="71"/>
    </row>
    <row r="166" spans="34:50" s="72" customFormat="1" x14ac:dyDescent="0.2">
      <c r="AH166" s="70"/>
      <c r="AI166" s="71"/>
      <c r="AJ166" s="71"/>
      <c r="AK166" s="65"/>
      <c r="AL166" s="65"/>
      <c r="AM166" s="65"/>
      <c r="AN166" s="71"/>
      <c r="AO166" s="71"/>
      <c r="AP166" s="65"/>
      <c r="AQ166" s="65"/>
      <c r="AR166" s="65"/>
      <c r="AS166" s="71"/>
      <c r="AT166" s="71"/>
      <c r="AU166" s="65"/>
      <c r="AV166" s="65"/>
      <c r="AW166" s="65"/>
      <c r="AX166" s="71"/>
    </row>
    <row r="167" spans="34:50" s="72" customFormat="1" x14ac:dyDescent="0.2">
      <c r="AH167" s="70"/>
      <c r="AI167" s="71"/>
      <c r="AJ167" s="71"/>
      <c r="AK167" s="65"/>
      <c r="AL167" s="65"/>
      <c r="AM167" s="65"/>
      <c r="AN167" s="71"/>
      <c r="AO167" s="71"/>
      <c r="AP167" s="65"/>
      <c r="AQ167" s="65"/>
      <c r="AR167" s="65"/>
      <c r="AS167" s="71"/>
      <c r="AT167" s="71"/>
      <c r="AU167" s="65"/>
      <c r="AV167" s="65"/>
      <c r="AW167" s="65"/>
      <c r="AX167" s="71"/>
    </row>
    <row r="168" spans="34:50" s="72" customFormat="1" x14ac:dyDescent="0.2">
      <c r="AH168" s="70"/>
      <c r="AI168" s="71"/>
      <c r="AJ168" s="71"/>
      <c r="AK168" s="65"/>
      <c r="AL168" s="65"/>
      <c r="AM168" s="65"/>
      <c r="AN168" s="71"/>
      <c r="AO168" s="71"/>
      <c r="AP168" s="65"/>
      <c r="AQ168" s="65"/>
      <c r="AR168" s="65"/>
      <c r="AS168" s="71"/>
      <c r="AT168" s="71"/>
      <c r="AU168" s="65"/>
      <c r="AV168" s="65"/>
      <c r="AW168" s="65"/>
      <c r="AX168" s="71"/>
    </row>
    <row r="169" spans="34:50" s="72" customFormat="1" x14ac:dyDescent="0.2">
      <c r="AH169" s="70"/>
      <c r="AI169" s="71"/>
      <c r="AJ169" s="71"/>
      <c r="AK169" s="65"/>
      <c r="AL169" s="65"/>
      <c r="AM169" s="65"/>
      <c r="AN169" s="71"/>
      <c r="AO169" s="71"/>
      <c r="AP169" s="65"/>
      <c r="AQ169" s="65"/>
      <c r="AR169" s="65"/>
      <c r="AS169" s="71"/>
      <c r="AT169" s="71"/>
      <c r="AU169" s="65"/>
      <c r="AV169" s="65"/>
      <c r="AW169" s="65"/>
      <c r="AX169" s="71"/>
    </row>
    <row r="170" spans="34:50" s="72" customFormat="1" x14ac:dyDescent="0.2">
      <c r="AH170" s="70"/>
      <c r="AI170" s="71"/>
      <c r="AJ170" s="71"/>
      <c r="AK170" s="65"/>
      <c r="AL170" s="65"/>
      <c r="AM170" s="65"/>
      <c r="AN170" s="71"/>
      <c r="AO170" s="71"/>
      <c r="AP170" s="65"/>
      <c r="AQ170" s="65"/>
      <c r="AR170" s="65"/>
      <c r="AS170" s="71"/>
      <c r="AT170" s="71"/>
      <c r="AU170" s="65"/>
      <c r="AV170" s="65"/>
      <c r="AW170" s="65"/>
      <c r="AX170" s="71"/>
    </row>
    <row r="171" spans="34:50" s="72" customFormat="1" x14ac:dyDescent="0.2">
      <c r="AH171" s="70"/>
      <c r="AI171" s="71"/>
      <c r="AJ171" s="71"/>
      <c r="AK171" s="65"/>
      <c r="AL171" s="65"/>
      <c r="AM171" s="65"/>
      <c r="AN171" s="71"/>
      <c r="AO171" s="71"/>
      <c r="AP171" s="65"/>
      <c r="AQ171" s="65"/>
      <c r="AR171" s="65"/>
      <c r="AS171" s="71"/>
      <c r="AT171" s="71"/>
      <c r="AU171" s="65"/>
      <c r="AV171" s="65"/>
      <c r="AW171" s="65"/>
      <c r="AX171" s="71"/>
    </row>
    <row r="172" spans="34:50" s="72" customFormat="1" x14ac:dyDescent="0.2">
      <c r="AH172" s="70"/>
      <c r="AI172" s="71"/>
      <c r="AJ172" s="71"/>
      <c r="AK172" s="65"/>
      <c r="AL172" s="65"/>
      <c r="AM172" s="65"/>
      <c r="AN172" s="71"/>
      <c r="AO172" s="71"/>
      <c r="AP172" s="65"/>
      <c r="AQ172" s="65"/>
      <c r="AR172" s="65"/>
      <c r="AS172" s="71"/>
      <c r="AT172" s="71"/>
      <c r="AU172" s="65"/>
      <c r="AV172" s="65"/>
      <c r="AW172" s="65"/>
      <c r="AX172" s="71"/>
    </row>
    <row r="173" spans="34:50" s="72" customFormat="1" x14ac:dyDescent="0.2">
      <c r="AH173" s="70"/>
      <c r="AI173" s="71"/>
      <c r="AJ173" s="71"/>
      <c r="AK173" s="65"/>
      <c r="AL173" s="65"/>
      <c r="AM173" s="65"/>
      <c r="AN173" s="71"/>
      <c r="AO173" s="71"/>
      <c r="AP173" s="65"/>
      <c r="AQ173" s="65"/>
      <c r="AR173" s="65"/>
      <c r="AS173" s="71"/>
      <c r="AT173" s="71"/>
      <c r="AU173" s="65"/>
      <c r="AV173" s="65"/>
      <c r="AW173" s="65"/>
      <c r="AX173" s="71"/>
    </row>
    <row r="174" spans="34:50" s="72" customFormat="1" x14ac:dyDescent="0.2">
      <c r="AH174" s="70"/>
      <c r="AI174" s="71"/>
      <c r="AJ174" s="71"/>
      <c r="AK174" s="65"/>
      <c r="AL174" s="65"/>
      <c r="AM174" s="65"/>
      <c r="AN174" s="71"/>
      <c r="AO174" s="71"/>
      <c r="AP174" s="65"/>
      <c r="AQ174" s="65"/>
      <c r="AR174" s="65"/>
      <c r="AS174" s="71"/>
      <c r="AT174" s="71"/>
      <c r="AU174" s="65"/>
      <c r="AV174" s="65"/>
      <c r="AW174" s="65"/>
      <c r="AX174" s="71"/>
    </row>
    <row r="175" spans="34:50" s="72" customFormat="1" x14ac:dyDescent="0.2">
      <c r="AH175" s="70"/>
      <c r="AI175" s="71"/>
      <c r="AJ175" s="71"/>
      <c r="AK175" s="65"/>
      <c r="AL175" s="65"/>
      <c r="AM175" s="65"/>
      <c r="AN175" s="71"/>
      <c r="AO175" s="71"/>
      <c r="AP175" s="65"/>
      <c r="AQ175" s="65"/>
      <c r="AR175" s="65"/>
      <c r="AS175" s="71"/>
      <c r="AT175" s="71"/>
      <c r="AU175" s="65"/>
      <c r="AV175" s="65"/>
      <c r="AW175" s="65"/>
      <c r="AX175" s="71"/>
    </row>
    <row r="176" spans="34:50" s="72" customFormat="1" x14ac:dyDescent="0.2">
      <c r="AH176" s="70"/>
      <c r="AI176" s="71"/>
      <c r="AJ176" s="71"/>
      <c r="AK176" s="65"/>
      <c r="AL176" s="65"/>
      <c r="AM176" s="65"/>
      <c r="AN176" s="71"/>
      <c r="AO176" s="71"/>
      <c r="AP176" s="65"/>
      <c r="AQ176" s="65"/>
      <c r="AR176" s="65"/>
      <c r="AS176" s="71"/>
      <c r="AT176" s="71"/>
      <c r="AU176" s="65"/>
      <c r="AV176" s="65"/>
      <c r="AW176" s="65"/>
      <c r="AX176" s="71"/>
    </row>
    <row r="177" spans="34:50" s="72" customFormat="1" x14ac:dyDescent="0.2">
      <c r="AH177" s="70"/>
      <c r="AI177" s="71"/>
      <c r="AJ177" s="71"/>
      <c r="AK177" s="65"/>
      <c r="AL177" s="65"/>
      <c r="AM177" s="65"/>
      <c r="AN177" s="71"/>
      <c r="AO177" s="71"/>
      <c r="AP177" s="65"/>
      <c r="AQ177" s="65"/>
      <c r="AR177" s="65"/>
      <c r="AS177" s="71"/>
      <c r="AT177" s="71"/>
      <c r="AU177" s="65"/>
      <c r="AV177" s="65"/>
      <c r="AW177" s="65"/>
      <c r="AX177" s="71"/>
    </row>
    <row r="178" spans="34:50" s="72" customFormat="1" x14ac:dyDescent="0.2">
      <c r="AH178" s="70"/>
      <c r="AI178" s="71"/>
      <c r="AJ178" s="71"/>
      <c r="AK178" s="65"/>
      <c r="AL178" s="65"/>
      <c r="AM178" s="65"/>
      <c r="AN178" s="71"/>
      <c r="AO178" s="71"/>
      <c r="AP178" s="65"/>
      <c r="AQ178" s="65"/>
      <c r="AR178" s="65"/>
      <c r="AS178" s="71"/>
      <c r="AT178" s="71"/>
      <c r="AU178" s="65"/>
      <c r="AV178" s="65"/>
      <c r="AW178" s="65"/>
      <c r="AX178" s="71"/>
    </row>
    <row r="179" spans="34:50" s="72" customFormat="1" x14ac:dyDescent="0.2">
      <c r="AH179" s="70"/>
      <c r="AI179" s="71"/>
      <c r="AJ179" s="71"/>
      <c r="AK179" s="65"/>
      <c r="AL179" s="65"/>
      <c r="AM179" s="65"/>
      <c r="AN179" s="71"/>
      <c r="AO179" s="71"/>
      <c r="AP179" s="65"/>
      <c r="AQ179" s="65"/>
      <c r="AR179" s="65"/>
      <c r="AS179" s="71"/>
      <c r="AT179" s="71"/>
      <c r="AU179" s="65"/>
      <c r="AV179" s="65"/>
      <c r="AW179" s="65"/>
      <c r="AX179" s="71"/>
    </row>
    <row r="180" spans="34:50" s="72" customFormat="1" x14ac:dyDescent="0.2">
      <c r="AH180" s="70"/>
      <c r="AI180" s="71"/>
      <c r="AJ180" s="71"/>
      <c r="AK180" s="65"/>
      <c r="AL180" s="65"/>
      <c r="AM180" s="65"/>
      <c r="AN180" s="71"/>
      <c r="AO180" s="71"/>
      <c r="AP180" s="65"/>
      <c r="AQ180" s="65"/>
      <c r="AR180" s="65"/>
      <c r="AS180" s="71"/>
      <c r="AT180" s="71"/>
      <c r="AU180" s="65"/>
      <c r="AV180" s="65"/>
      <c r="AW180" s="65"/>
      <c r="AX180" s="71"/>
    </row>
    <row r="181" spans="34:50" s="72" customFormat="1" x14ac:dyDescent="0.2">
      <c r="AH181" s="70"/>
      <c r="AI181" s="71"/>
      <c r="AJ181" s="71"/>
      <c r="AK181" s="65"/>
      <c r="AL181" s="65"/>
      <c r="AM181" s="65"/>
      <c r="AN181" s="71"/>
      <c r="AO181" s="71"/>
      <c r="AP181" s="65"/>
      <c r="AQ181" s="65"/>
      <c r="AR181" s="65"/>
      <c r="AS181" s="71"/>
      <c r="AT181" s="71"/>
      <c r="AU181" s="65"/>
      <c r="AV181" s="65"/>
      <c r="AW181" s="65"/>
      <c r="AX181" s="71"/>
    </row>
    <row r="182" spans="34:50" s="72" customFormat="1" x14ac:dyDescent="0.2">
      <c r="AH182" s="70"/>
      <c r="AI182" s="71"/>
      <c r="AJ182" s="71"/>
      <c r="AK182" s="65"/>
      <c r="AL182" s="65"/>
      <c r="AM182" s="65"/>
      <c r="AN182" s="71"/>
      <c r="AO182" s="71"/>
      <c r="AP182" s="65"/>
      <c r="AQ182" s="65"/>
      <c r="AR182" s="65"/>
      <c r="AS182" s="71"/>
      <c r="AT182" s="71"/>
      <c r="AU182" s="65"/>
      <c r="AV182" s="65"/>
      <c r="AW182" s="65"/>
      <c r="AX182" s="71"/>
    </row>
    <row r="183" spans="34:50" s="72" customFormat="1" x14ac:dyDescent="0.2">
      <c r="AH183" s="70"/>
      <c r="AI183" s="71"/>
      <c r="AJ183" s="71"/>
      <c r="AK183" s="65"/>
      <c r="AL183" s="65"/>
      <c r="AM183" s="65"/>
      <c r="AN183" s="71"/>
      <c r="AO183" s="71"/>
      <c r="AP183" s="65"/>
      <c r="AQ183" s="65"/>
      <c r="AR183" s="65"/>
      <c r="AS183" s="71"/>
      <c r="AT183" s="71"/>
      <c r="AU183" s="65"/>
      <c r="AV183" s="65"/>
      <c r="AW183" s="65"/>
      <c r="AX183" s="71"/>
    </row>
    <row r="184" spans="34:50" s="72" customFormat="1" x14ac:dyDescent="0.2">
      <c r="AH184" s="70"/>
      <c r="AI184" s="71"/>
      <c r="AJ184" s="71"/>
      <c r="AK184" s="65"/>
      <c r="AL184" s="65"/>
      <c r="AM184" s="65"/>
      <c r="AN184" s="71"/>
      <c r="AO184" s="71"/>
      <c r="AP184" s="65"/>
      <c r="AQ184" s="65"/>
      <c r="AR184" s="65"/>
      <c r="AS184" s="71"/>
      <c r="AT184" s="71"/>
      <c r="AU184" s="65"/>
      <c r="AV184" s="65"/>
      <c r="AW184" s="65"/>
      <c r="AX184" s="71"/>
    </row>
    <row r="185" spans="34:50" s="72" customFormat="1" x14ac:dyDescent="0.2">
      <c r="AH185" s="70"/>
      <c r="AI185" s="71"/>
      <c r="AJ185" s="71"/>
      <c r="AK185" s="65"/>
      <c r="AL185" s="65"/>
      <c r="AM185" s="65"/>
      <c r="AN185" s="71"/>
      <c r="AO185" s="71"/>
      <c r="AP185" s="65"/>
      <c r="AQ185" s="65"/>
      <c r="AR185" s="65"/>
      <c r="AS185" s="71"/>
      <c r="AT185" s="71"/>
      <c r="AU185" s="65"/>
      <c r="AV185" s="65"/>
      <c r="AW185" s="65"/>
      <c r="AX185" s="71"/>
    </row>
    <row r="186" spans="34:50" s="72" customFormat="1" x14ac:dyDescent="0.2">
      <c r="AH186" s="70"/>
      <c r="AI186" s="71"/>
      <c r="AJ186" s="71"/>
      <c r="AK186" s="65"/>
      <c r="AL186" s="65"/>
      <c r="AM186" s="65"/>
      <c r="AN186" s="71"/>
      <c r="AO186" s="71"/>
      <c r="AP186" s="65"/>
      <c r="AQ186" s="65"/>
      <c r="AR186" s="65"/>
      <c r="AS186" s="71"/>
      <c r="AT186" s="71"/>
      <c r="AU186" s="65"/>
      <c r="AV186" s="65"/>
      <c r="AW186" s="65"/>
      <c r="AX186" s="71"/>
    </row>
    <row r="187" spans="34:50" s="72" customFormat="1" x14ac:dyDescent="0.2">
      <c r="AH187" s="70"/>
      <c r="AI187" s="71"/>
      <c r="AJ187" s="71"/>
      <c r="AK187" s="65"/>
      <c r="AL187" s="65"/>
      <c r="AM187" s="65"/>
      <c r="AN187" s="71"/>
      <c r="AO187" s="71"/>
      <c r="AP187" s="65"/>
      <c r="AQ187" s="65"/>
      <c r="AR187" s="65"/>
      <c r="AS187" s="71"/>
      <c r="AT187" s="71"/>
      <c r="AU187" s="65"/>
      <c r="AV187" s="65"/>
      <c r="AW187" s="65"/>
      <c r="AX187" s="71"/>
    </row>
    <row r="188" spans="34:50" s="72" customFormat="1" x14ac:dyDescent="0.2">
      <c r="AH188" s="70"/>
      <c r="AI188" s="71"/>
      <c r="AJ188" s="71"/>
      <c r="AK188" s="65"/>
      <c r="AL188" s="65"/>
      <c r="AM188" s="65"/>
      <c r="AN188" s="71"/>
      <c r="AO188" s="71"/>
      <c r="AP188" s="65"/>
      <c r="AQ188" s="65"/>
      <c r="AR188" s="65"/>
      <c r="AS188" s="71"/>
      <c r="AT188" s="71"/>
      <c r="AU188" s="65"/>
      <c r="AV188" s="65"/>
      <c r="AW188" s="65"/>
      <c r="AX188" s="71"/>
    </row>
    <row r="189" spans="34:50" s="72" customFormat="1" x14ac:dyDescent="0.2">
      <c r="AH189" s="70"/>
      <c r="AI189" s="71"/>
      <c r="AJ189" s="71"/>
      <c r="AK189" s="65"/>
      <c r="AL189" s="65"/>
      <c r="AM189" s="65"/>
      <c r="AN189" s="71"/>
      <c r="AO189" s="71"/>
      <c r="AP189" s="65"/>
      <c r="AQ189" s="65"/>
      <c r="AR189" s="65"/>
      <c r="AS189" s="71"/>
      <c r="AT189" s="71"/>
      <c r="AU189" s="65"/>
      <c r="AV189" s="65"/>
      <c r="AW189" s="65"/>
      <c r="AX189" s="71"/>
    </row>
    <row r="190" spans="34:50" s="72" customFormat="1" x14ac:dyDescent="0.2">
      <c r="AH190" s="70"/>
      <c r="AI190" s="71"/>
      <c r="AJ190" s="71"/>
      <c r="AK190" s="65"/>
      <c r="AL190" s="65"/>
      <c r="AM190" s="65"/>
      <c r="AN190" s="71"/>
      <c r="AO190" s="71"/>
      <c r="AP190" s="65"/>
      <c r="AQ190" s="65"/>
      <c r="AR190" s="65"/>
      <c r="AS190" s="71"/>
      <c r="AT190" s="71"/>
      <c r="AU190" s="65"/>
      <c r="AV190" s="65"/>
      <c r="AW190" s="65"/>
      <c r="AX190" s="71"/>
    </row>
    <row r="191" spans="34:50" s="72" customFormat="1" x14ac:dyDescent="0.2">
      <c r="AH191" s="70"/>
      <c r="AI191" s="71"/>
      <c r="AJ191" s="71"/>
      <c r="AK191" s="65"/>
      <c r="AL191" s="65"/>
      <c r="AM191" s="65"/>
      <c r="AN191" s="71"/>
      <c r="AO191" s="71"/>
      <c r="AP191" s="65"/>
      <c r="AQ191" s="65"/>
      <c r="AR191" s="65"/>
      <c r="AS191" s="71"/>
      <c r="AT191" s="71"/>
      <c r="AU191" s="65"/>
      <c r="AV191" s="65"/>
      <c r="AW191" s="65"/>
      <c r="AX191" s="71"/>
    </row>
    <row r="192" spans="34:50" s="72" customFormat="1" x14ac:dyDescent="0.2">
      <c r="AH192" s="70"/>
      <c r="AI192" s="71"/>
      <c r="AJ192" s="71"/>
      <c r="AK192" s="65"/>
      <c r="AL192" s="65"/>
      <c r="AM192" s="65"/>
      <c r="AN192" s="71"/>
      <c r="AO192" s="71"/>
      <c r="AP192" s="65"/>
      <c r="AQ192" s="65"/>
      <c r="AR192" s="65"/>
      <c r="AS192" s="71"/>
      <c r="AT192" s="71"/>
      <c r="AU192" s="65"/>
      <c r="AV192" s="65"/>
      <c r="AW192" s="65"/>
      <c r="AX192" s="71"/>
    </row>
    <row r="193" spans="34:50" s="72" customFormat="1" x14ac:dyDescent="0.2">
      <c r="AH193" s="70"/>
      <c r="AI193" s="71"/>
      <c r="AJ193" s="71"/>
      <c r="AK193" s="65"/>
      <c r="AL193" s="65"/>
      <c r="AM193" s="65"/>
      <c r="AN193" s="71"/>
      <c r="AO193" s="71"/>
      <c r="AP193" s="65"/>
      <c r="AQ193" s="65"/>
      <c r="AR193" s="65"/>
      <c r="AS193" s="71"/>
      <c r="AT193" s="71"/>
      <c r="AU193" s="65"/>
      <c r="AV193" s="65"/>
      <c r="AW193" s="65"/>
      <c r="AX193" s="71"/>
    </row>
    <row r="194" spans="34:50" s="72" customFormat="1" x14ac:dyDescent="0.2">
      <c r="AH194" s="70"/>
      <c r="AI194" s="71"/>
      <c r="AJ194" s="71"/>
      <c r="AK194" s="65"/>
      <c r="AL194" s="65"/>
      <c r="AM194" s="65"/>
      <c r="AN194" s="71"/>
      <c r="AO194" s="71"/>
      <c r="AP194" s="65"/>
      <c r="AQ194" s="65"/>
      <c r="AR194" s="65"/>
      <c r="AS194" s="71"/>
      <c r="AT194" s="71"/>
      <c r="AU194" s="65"/>
      <c r="AV194" s="65"/>
      <c r="AW194" s="65"/>
      <c r="AX194" s="71"/>
    </row>
    <row r="195" spans="34:50" s="72" customFormat="1" x14ac:dyDescent="0.2">
      <c r="AH195" s="70"/>
      <c r="AI195" s="71"/>
      <c r="AJ195" s="71"/>
      <c r="AK195" s="65"/>
      <c r="AL195" s="65"/>
      <c r="AM195" s="65"/>
      <c r="AN195" s="71"/>
      <c r="AO195" s="71"/>
      <c r="AP195" s="65"/>
      <c r="AQ195" s="65"/>
      <c r="AR195" s="65"/>
      <c r="AS195" s="71"/>
      <c r="AT195" s="71"/>
      <c r="AU195" s="65"/>
      <c r="AV195" s="65"/>
      <c r="AW195" s="65"/>
      <c r="AX195" s="71"/>
    </row>
    <row r="196" spans="34:50" s="72" customFormat="1" x14ac:dyDescent="0.2">
      <c r="AH196" s="70"/>
      <c r="AI196" s="71"/>
      <c r="AJ196" s="71"/>
      <c r="AK196" s="65"/>
      <c r="AL196" s="65"/>
      <c r="AM196" s="65"/>
      <c r="AN196" s="71"/>
      <c r="AO196" s="71"/>
      <c r="AP196" s="65"/>
      <c r="AQ196" s="65"/>
      <c r="AR196" s="65"/>
      <c r="AS196" s="71"/>
      <c r="AT196" s="71"/>
      <c r="AU196" s="65"/>
      <c r="AV196" s="65"/>
      <c r="AW196" s="65"/>
      <c r="AX196" s="71"/>
    </row>
    <row r="197" spans="34:50" s="72" customFormat="1" x14ac:dyDescent="0.2">
      <c r="AH197" s="70"/>
      <c r="AI197" s="71"/>
      <c r="AJ197" s="71"/>
      <c r="AK197" s="65"/>
      <c r="AL197" s="65"/>
      <c r="AM197" s="65"/>
      <c r="AN197" s="71"/>
      <c r="AO197" s="71"/>
      <c r="AP197" s="65"/>
      <c r="AQ197" s="65"/>
      <c r="AR197" s="65"/>
      <c r="AS197" s="71"/>
      <c r="AT197" s="71"/>
      <c r="AU197" s="65"/>
      <c r="AV197" s="65"/>
      <c r="AW197" s="65"/>
      <c r="AX197" s="71"/>
    </row>
    <row r="198" spans="34:50" s="72" customFormat="1" x14ac:dyDescent="0.2">
      <c r="AH198" s="70"/>
      <c r="AI198" s="71"/>
      <c r="AJ198" s="71"/>
      <c r="AK198" s="65"/>
      <c r="AL198" s="65"/>
      <c r="AM198" s="65"/>
      <c r="AN198" s="71"/>
      <c r="AO198" s="71"/>
      <c r="AP198" s="65"/>
      <c r="AQ198" s="65"/>
      <c r="AR198" s="65"/>
      <c r="AS198" s="71"/>
      <c r="AT198" s="71"/>
      <c r="AU198" s="65"/>
      <c r="AV198" s="65"/>
      <c r="AW198" s="65"/>
      <c r="AX198" s="71"/>
    </row>
    <row r="199" spans="34:50" s="72" customFormat="1" x14ac:dyDescent="0.2">
      <c r="AH199" s="70"/>
      <c r="AI199" s="71"/>
      <c r="AJ199" s="71"/>
      <c r="AK199" s="65"/>
      <c r="AL199" s="65"/>
      <c r="AM199" s="65"/>
      <c r="AN199" s="71"/>
      <c r="AO199" s="71"/>
      <c r="AP199" s="65"/>
      <c r="AQ199" s="65"/>
      <c r="AR199" s="65"/>
      <c r="AS199" s="71"/>
      <c r="AT199" s="71"/>
      <c r="AU199" s="65"/>
      <c r="AV199" s="65"/>
      <c r="AW199" s="65"/>
      <c r="AX199" s="71"/>
    </row>
    <row r="200" spans="34:50" s="72" customFormat="1" x14ac:dyDescent="0.2">
      <c r="AH200" s="70"/>
      <c r="AI200" s="71"/>
      <c r="AJ200" s="71"/>
      <c r="AK200" s="65"/>
      <c r="AL200" s="65"/>
      <c r="AM200" s="65"/>
      <c r="AN200" s="71"/>
      <c r="AO200" s="71"/>
      <c r="AP200" s="65"/>
      <c r="AQ200" s="65"/>
      <c r="AR200" s="65"/>
      <c r="AS200" s="71"/>
      <c r="AT200" s="71"/>
      <c r="AU200" s="65"/>
      <c r="AV200" s="65"/>
      <c r="AW200" s="65"/>
      <c r="AX200" s="71"/>
    </row>
    <row r="201" spans="34:50" s="72" customFormat="1" x14ac:dyDescent="0.25">
      <c r="AH201" s="70"/>
      <c r="AI201" s="71"/>
      <c r="AJ201" s="71"/>
      <c r="AK201" s="25"/>
      <c r="AL201" s="25"/>
      <c r="AM201" s="25"/>
      <c r="AN201" s="71"/>
      <c r="AO201" s="71"/>
      <c r="AP201" s="25"/>
      <c r="AQ201" s="25"/>
      <c r="AR201" s="25"/>
      <c r="AS201" s="71"/>
      <c r="AT201" s="71"/>
      <c r="AU201" s="25"/>
      <c r="AV201" s="25"/>
      <c r="AW201" s="25"/>
      <c r="AX201" s="71"/>
    </row>
    <row r="202" spans="34:50" s="72" customFormat="1" x14ac:dyDescent="0.25">
      <c r="AH202" s="70"/>
      <c r="AI202" s="71"/>
      <c r="AJ202" s="71"/>
      <c r="AK202" s="73"/>
      <c r="AL202" s="73"/>
      <c r="AM202" s="73"/>
      <c r="AN202" s="71"/>
      <c r="AO202" s="71"/>
      <c r="AP202" s="73"/>
      <c r="AQ202" s="73"/>
      <c r="AR202" s="73"/>
      <c r="AS202" s="71"/>
      <c r="AT202" s="71"/>
      <c r="AU202" s="73"/>
      <c r="AV202" s="73"/>
      <c r="AW202" s="73"/>
      <c r="AX202" s="71"/>
    </row>
    <row r="203" spans="34:50" s="72" customFormat="1" x14ac:dyDescent="0.25">
      <c r="AH203" s="70"/>
      <c r="AI203" s="71"/>
      <c r="AJ203" s="71"/>
      <c r="AK203" s="73"/>
      <c r="AL203" s="73"/>
      <c r="AM203" s="73"/>
      <c r="AN203" s="71"/>
      <c r="AO203" s="71"/>
      <c r="AP203" s="73"/>
      <c r="AQ203" s="73"/>
      <c r="AR203" s="73"/>
      <c r="AS203" s="71"/>
      <c r="AT203" s="71"/>
      <c r="AU203" s="73"/>
      <c r="AV203" s="73"/>
      <c r="AW203" s="73"/>
      <c r="AX203" s="71"/>
    </row>
    <row r="204" spans="34:50" s="72" customFormat="1" x14ac:dyDescent="0.25">
      <c r="AH204" s="70"/>
      <c r="AI204" s="71"/>
      <c r="AJ204" s="71"/>
      <c r="AK204" s="73"/>
      <c r="AL204" s="73"/>
      <c r="AM204" s="73"/>
      <c r="AN204" s="71"/>
      <c r="AO204" s="71"/>
      <c r="AP204" s="73"/>
      <c r="AQ204" s="73"/>
      <c r="AR204" s="73"/>
      <c r="AS204" s="71"/>
      <c r="AT204" s="71"/>
      <c r="AU204" s="73"/>
      <c r="AV204" s="73"/>
      <c r="AW204" s="73"/>
      <c r="AX204" s="71"/>
    </row>
    <row r="205" spans="34:50" s="72" customFormat="1" x14ac:dyDescent="0.25">
      <c r="AH205" s="70"/>
      <c r="AI205" s="71"/>
      <c r="AJ205" s="71"/>
      <c r="AK205" s="73"/>
      <c r="AL205" s="73"/>
      <c r="AM205" s="73"/>
      <c r="AN205" s="71"/>
      <c r="AO205" s="71"/>
      <c r="AP205" s="73"/>
      <c r="AQ205" s="73"/>
      <c r="AR205" s="73"/>
      <c r="AS205" s="71"/>
      <c r="AT205" s="71"/>
      <c r="AU205" s="73"/>
      <c r="AV205" s="73"/>
      <c r="AW205" s="73"/>
      <c r="AX205" s="71"/>
    </row>
    <row r="206" spans="34:50" s="72" customFormat="1" x14ac:dyDescent="0.25">
      <c r="AH206" s="70"/>
      <c r="AI206" s="71"/>
      <c r="AJ206" s="71"/>
      <c r="AK206" s="73"/>
      <c r="AL206" s="73"/>
      <c r="AM206" s="73"/>
      <c r="AN206" s="71"/>
      <c r="AO206" s="71"/>
      <c r="AP206" s="73"/>
      <c r="AQ206" s="73"/>
      <c r="AR206" s="73"/>
      <c r="AS206" s="71"/>
      <c r="AT206" s="71"/>
      <c r="AU206" s="73"/>
      <c r="AV206" s="73"/>
      <c r="AW206" s="73"/>
      <c r="AX206" s="71"/>
    </row>
    <row r="207" spans="34:50" s="72" customFormat="1" x14ac:dyDescent="0.25">
      <c r="AH207" s="70"/>
      <c r="AI207" s="71"/>
      <c r="AJ207" s="71"/>
      <c r="AK207" s="73"/>
      <c r="AL207" s="73"/>
      <c r="AM207" s="73"/>
      <c r="AN207" s="71"/>
      <c r="AO207" s="71"/>
      <c r="AP207" s="73"/>
      <c r="AQ207" s="73"/>
      <c r="AR207" s="73"/>
      <c r="AS207" s="71"/>
      <c r="AT207" s="71"/>
      <c r="AU207" s="73"/>
      <c r="AV207" s="73"/>
      <c r="AW207" s="73"/>
      <c r="AX207" s="71"/>
    </row>
    <row r="208" spans="34:50" s="72" customFormat="1" x14ac:dyDescent="0.25">
      <c r="AH208" s="70"/>
      <c r="AI208" s="71"/>
      <c r="AJ208" s="71"/>
      <c r="AK208" s="73"/>
      <c r="AL208" s="73"/>
      <c r="AM208" s="73"/>
      <c r="AN208" s="71"/>
      <c r="AO208" s="71"/>
      <c r="AP208" s="73"/>
      <c r="AQ208" s="73"/>
      <c r="AR208" s="73"/>
      <c r="AS208" s="71"/>
      <c r="AT208" s="71"/>
      <c r="AU208" s="73"/>
      <c r="AV208" s="73"/>
      <c r="AW208" s="73"/>
      <c r="AX208" s="71"/>
    </row>
    <row r="209" spans="34:50" s="72" customFormat="1" x14ac:dyDescent="0.25">
      <c r="AH209" s="70"/>
      <c r="AI209" s="71"/>
      <c r="AJ209" s="71"/>
      <c r="AK209" s="73"/>
      <c r="AL209" s="73"/>
      <c r="AM209" s="73"/>
      <c r="AN209" s="71"/>
      <c r="AO209" s="71"/>
      <c r="AP209" s="73"/>
      <c r="AQ209" s="73"/>
      <c r="AR209" s="73"/>
      <c r="AS209" s="71"/>
      <c r="AT209" s="71"/>
      <c r="AU209" s="73"/>
      <c r="AV209" s="73"/>
      <c r="AW209" s="73"/>
      <c r="AX209" s="71"/>
    </row>
    <row r="210" spans="34:50" s="72" customFormat="1" x14ac:dyDescent="0.25">
      <c r="AH210" s="70"/>
      <c r="AI210" s="71"/>
      <c r="AJ210" s="71"/>
      <c r="AK210" s="73"/>
      <c r="AL210" s="73"/>
      <c r="AM210" s="73"/>
      <c r="AN210" s="71"/>
      <c r="AO210" s="71"/>
      <c r="AP210" s="73"/>
      <c r="AQ210" s="73"/>
      <c r="AR210" s="73"/>
      <c r="AS210" s="71"/>
      <c r="AT210" s="71"/>
      <c r="AU210" s="73"/>
      <c r="AV210" s="73"/>
      <c r="AW210" s="73"/>
      <c r="AX210" s="71"/>
    </row>
    <row r="211" spans="34:50" s="72" customFormat="1" x14ac:dyDescent="0.25">
      <c r="AH211" s="70"/>
      <c r="AI211" s="71"/>
      <c r="AJ211" s="71"/>
      <c r="AK211" s="73"/>
      <c r="AL211" s="73"/>
      <c r="AM211" s="73"/>
      <c r="AN211" s="71"/>
      <c r="AO211" s="71"/>
      <c r="AP211" s="73"/>
      <c r="AQ211" s="73"/>
      <c r="AR211" s="73"/>
      <c r="AS211" s="71"/>
      <c r="AT211" s="71"/>
      <c r="AU211" s="73"/>
      <c r="AV211" s="73"/>
      <c r="AW211" s="73"/>
      <c r="AX211" s="71"/>
    </row>
    <row r="212" spans="34:50" s="72" customFormat="1" x14ac:dyDescent="0.25">
      <c r="AH212" s="70"/>
      <c r="AI212" s="71"/>
      <c r="AJ212" s="71"/>
      <c r="AK212" s="73"/>
      <c r="AL212" s="73"/>
      <c r="AM212" s="73"/>
      <c r="AN212" s="71"/>
      <c r="AO212" s="71"/>
      <c r="AP212" s="73"/>
      <c r="AQ212" s="73"/>
      <c r="AR212" s="73"/>
      <c r="AS212" s="71"/>
      <c r="AT212" s="71"/>
      <c r="AU212" s="73"/>
      <c r="AV212" s="73"/>
      <c r="AW212" s="73"/>
      <c r="AX212" s="71"/>
    </row>
    <row r="213" spans="34:50" s="72" customFormat="1" x14ac:dyDescent="0.25">
      <c r="AH213" s="70"/>
      <c r="AI213" s="71"/>
      <c r="AJ213" s="71"/>
      <c r="AK213" s="73"/>
      <c r="AL213" s="73"/>
      <c r="AM213" s="73"/>
      <c r="AN213" s="71"/>
      <c r="AO213" s="71"/>
      <c r="AP213" s="73"/>
      <c r="AQ213" s="73"/>
      <c r="AR213" s="73"/>
      <c r="AS213" s="71"/>
      <c r="AT213" s="71"/>
      <c r="AU213" s="73"/>
      <c r="AV213" s="73"/>
      <c r="AW213" s="73"/>
      <c r="AX213" s="71"/>
    </row>
    <row r="214" spans="34:50" s="72" customFormat="1" x14ac:dyDescent="0.25">
      <c r="AH214" s="70"/>
      <c r="AI214" s="71"/>
      <c r="AJ214" s="71"/>
      <c r="AK214" s="73"/>
      <c r="AL214" s="73"/>
      <c r="AM214" s="73"/>
      <c r="AN214" s="71"/>
      <c r="AO214" s="71"/>
      <c r="AP214" s="73"/>
      <c r="AQ214" s="73"/>
      <c r="AR214" s="73"/>
      <c r="AS214" s="71"/>
      <c r="AT214" s="71"/>
      <c r="AU214" s="73"/>
      <c r="AV214" s="73"/>
      <c r="AW214" s="73"/>
      <c r="AX214" s="71"/>
    </row>
    <row r="215" spans="34:50" s="72" customFormat="1" x14ac:dyDescent="0.25">
      <c r="AH215" s="70"/>
      <c r="AI215" s="71"/>
      <c r="AJ215" s="71"/>
      <c r="AK215" s="73"/>
      <c r="AL215" s="73"/>
      <c r="AM215" s="73"/>
      <c r="AN215" s="71"/>
      <c r="AO215" s="71"/>
      <c r="AP215" s="73"/>
      <c r="AQ215" s="73"/>
      <c r="AR215" s="73"/>
      <c r="AS215" s="71"/>
      <c r="AT215" s="71"/>
      <c r="AU215" s="73"/>
      <c r="AV215" s="73"/>
      <c r="AW215" s="73"/>
      <c r="AX215" s="71"/>
    </row>
    <row r="216" spans="34:50" s="72" customFormat="1" x14ac:dyDescent="0.25">
      <c r="AH216" s="70"/>
      <c r="AI216" s="71"/>
      <c r="AJ216" s="71"/>
      <c r="AK216" s="73"/>
      <c r="AL216" s="73"/>
      <c r="AM216" s="73"/>
      <c r="AN216" s="71"/>
      <c r="AO216" s="71"/>
      <c r="AP216" s="73"/>
      <c r="AQ216" s="73"/>
      <c r="AR216" s="73"/>
      <c r="AS216" s="71"/>
      <c r="AT216" s="71"/>
      <c r="AU216" s="73"/>
      <c r="AV216" s="73"/>
      <c r="AW216" s="73"/>
      <c r="AX216" s="71"/>
    </row>
    <row r="217" spans="34:50" s="72" customFormat="1" x14ac:dyDescent="0.25">
      <c r="AH217" s="70"/>
      <c r="AI217" s="71"/>
      <c r="AJ217" s="71"/>
      <c r="AK217" s="73"/>
      <c r="AL217" s="73"/>
      <c r="AM217" s="73"/>
      <c r="AN217" s="71"/>
      <c r="AO217" s="71"/>
      <c r="AP217" s="73"/>
      <c r="AQ217" s="73"/>
      <c r="AR217" s="73"/>
      <c r="AS217" s="71"/>
      <c r="AT217" s="71"/>
      <c r="AU217" s="73"/>
      <c r="AV217" s="73"/>
      <c r="AW217" s="73"/>
      <c r="AX217" s="71"/>
    </row>
    <row r="218" spans="34:50" s="72" customFormat="1" x14ac:dyDescent="0.25">
      <c r="AH218" s="70"/>
      <c r="AI218" s="71"/>
      <c r="AJ218" s="71"/>
      <c r="AK218" s="73"/>
      <c r="AL218" s="73"/>
      <c r="AM218" s="73"/>
      <c r="AN218" s="71"/>
      <c r="AO218" s="71"/>
      <c r="AP218" s="73"/>
      <c r="AQ218" s="73"/>
      <c r="AR218" s="73"/>
      <c r="AS218" s="71"/>
      <c r="AT218" s="71"/>
      <c r="AU218" s="73"/>
      <c r="AV218" s="73"/>
      <c r="AW218" s="73"/>
      <c r="AX218" s="71"/>
    </row>
    <row r="219" spans="34:50" s="72" customFormat="1" x14ac:dyDescent="0.25">
      <c r="AH219" s="70"/>
      <c r="AI219" s="71"/>
      <c r="AJ219" s="71"/>
      <c r="AK219" s="73"/>
      <c r="AL219" s="73"/>
      <c r="AM219" s="73"/>
      <c r="AN219" s="71"/>
      <c r="AO219" s="71"/>
      <c r="AP219" s="73"/>
      <c r="AQ219" s="73"/>
      <c r="AR219" s="73"/>
      <c r="AS219" s="71"/>
      <c r="AT219" s="71"/>
      <c r="AU219" s="73"/>
      <c r="AV219" s="73"/>
      <c r="AW219" s="73"/>
      <c r="AX219" s="71"/>
    </row>
    <row r="220" spans="34:50" s="72" customFormat="1" x14ac:dyDescent="0.25">
      <c r="AH220" s="70"/>
      <c r="AI220" s="71"/>
      <c r="AJ220" s="71"/>
      <c r="AK220" s="73"/>
      <c r="AL220" s="73"/>
      <c r="AM220" s="73"/>
      <c r="AN220" s="71"/>
      <c r="AO220" s="71"/>
      <c r="AP220" s="73"/>
      <c r="AQ220" s="73"/>
      <c r="AR220" s="73"/>
      <c r="AS220" s="71"/>
      <c r="AT220" s="71"/>
      <c r="AU220" s="73"/>
      <c r="AV220" s="73"/>
      <c r="AW220" s="73"/>
      <c r="AX220" s="71"/>
    </row>
    <row r="221" spans="34:50" s="72" customFormat="1" x14ac:dyDescent="0.25">
      <c r="AH221" s="70"/>
      <c r="AI221" s="71"/>
      <c r="AJ221" s="71"/>
      <c r="AK221" s="73"/>
      <c r="AL221" s="73"/>
      <c r="AM221" s="73"/>
      <c r="AN221" s="71"/>
      <c r="AO221" s="71"/>
      <c r="AP221" s="73"/>
      <c r="AQ221" s="73"/>
      <c r="AR221" s="73"/>
      <c r="AS221" s="71"/>
      <c r="AT221" s="71"/>
      <c r="AU221" s="73"/>
      <c r="AV221" s="73"/>
      <c r="AW221" s="73"/>
      <c r="AX221" s="71"/>
    </row>
    <row r="222" spans="34:50" s="72" customFormat="1" x14ac:dyDescent="0.25">
      <c r="AH222" s="70"/>
      <c r="AI222" s="71"/>
      <c r="AJ222" s="71"/>
      <c r="AK222" s="73"/>
      <c r="AL222" s="73"/>
      <c r="AM222" s="73"/>
      <c r="AN222" s="71"/>
      <c r="AO222" s="71"/>
      <c r="AP222" s="73"/>
      <c r="AQ222" s="73"/>
      <c r="AR222" s="73"/>
      <c r="AS222" s="71"/>
      <c r="AT222" s="71"/>
      <c r="AU222" s="73"/>
      <c r="AV222" s="73"/>
      <c r="AW222" s="73"/>
      <c r="AX222" s="71"/>
    </row>
    <row r="223" spans="34:50" s="72" customFormat="1" x14ac:dyDescent="0.25">
      <c r="AH223" s="70"/>
      <c r="AI223" s="71"/>
      <c r="AJ223" s="71"/>
      <c r="AK223" s="73"/>
      <c r="AL223" s="73"/>
      <c r="AM223" s="73"/>
      <c r="AN223" s="71"/>
      <c r="AO223" s="71"/>
      <c r="AP223" s="73"/>
      <c r="AQ223" s="73"/>
      <c r="AR223" s="73"/>
      <c r="AS223" s="71"/>
      <c r="AT223" s="71"/>
      <c r="AU223" s="73"/>
      <c r="AV223" s="73"/>
      <c r="AW223" s="73"/>
      <c r="AX223" s="71"/>
    </row>
    <row r="224" spans="34:50" s="72" customFormat="1" x14ac:dyDescent="0.25">
      <c r="AH224" s="70"/>
      <c r="AI224" s="71"/>
      <c r="AJ224" s="71"/>
      <c r="AK224" s="73"/>
      <c r="AL224" s="73"/>
      <c r="AM224" s="73"/>
      <c r="AN224" s="71"/>
      <c r="AO224" s="71"/>
      <c r="AP224" s="73"/>
      <c r="AQ224" s="73"/>
      <c r="AR224" s="73"/>
      <c r="AS224" s="71"/>
      <c r="AT224" s="71"/>
      <c r="AU224" s="73"/>
      <c r="AV224" s="73"/>
      <c r="AW224" s="73"/>
      <c r="AX224" s="71"/>
    </row>
    <row r="225" spans="34:50" s="72" customFormat="1" x14ac:dyDescent="0.25">
      <c r="AH225" s="70"/>
      <c r="AI225" s="71"/>
      <c r="AJ225" s="71"/>
      <c r="AK225" s="73"/>
      <c r="AL225" s="73"/>
      <c r="AM225" s="73"/>
      <c r="AN225" s="71"/>
      <c r="AO225" s="71"/>
      <c r="AP225" s="73"/>
      <c r="AQ225" s="73"/>
      <c r="AR225" s="73"/>
      <c r="AS225" s="71"/>
      <c r="AT225" s="71"/>
      <c r="AU225" s="73"/>
      <c r="AV225" s="73"/>
      <c r="AW225" s="73"/>
      <c r="AX225" s="71"/>
    </row>
    <row r="226" spans="34:50" s="72" customFormat="1" x14ac:dyDescent="0.25">
      <c r="AH226" s="70"/>
      <c r="AI226" s="71"/>
      <c r="AJ226" s="71"/>
      <c r="AK226" s="73"/>
      <c r="AL226" s="73"/>
      <c r="AM226" s="73"/>
      <c r="AN226" s="71"/>
      <c r="AO226" s="71"/>
      <c r="AP226" s="73"/>
      <c r="AQ226" s="73"/>
      <c r="AR226" s="73"/>
      <c r="AS226" s="71"/>
      <c r="AT226" s="71"/>
      <c r="AU226" s="73"/>
      <c r="AV226" s="73"/>
      <c r="AW226" s="73"/>
      <c r="AX226" s="71"/>
    </row>
    <row r="227" spans="34:50" s="72" customFormat="1" x14ac:dyDescent="0.25">
      <c r="AH227" s="70"/>
      <c r="AI227" s="71"/>
      <c r="AJ227" s="71"/>
      <c r="AK227" s="73"/>
      <c r="AL227" s="73"/>
      <c r="AM227" s="73"/>
      <c r="AN227" s="71"/>
      <c r="AO227" s="71"/>
      <c r="AP227" s="73"/>
      <c r="AQ227" s="73"/>
      <c r="AR227" s="73"/>
      <c r="AS227" s="71"/>
      <c r="AT227" s="71"/>
      <c r="AU227" s="73"/>
      <c r="AV227" s="73"/>
      <c r="AW227" s="73"/>
      <c r="AX227" s="71"/>
    </row>
    <row r="228" spans="34:50" s="72" customFormat="1" x14ac:dyDescent="0.25">
      <c r="AH228" s="70"/>
      <c r="AI228" s="71"/>
      <c r="AJ228" s="71"/>
      <c r="AK228" s="73"/>
      <c r="AL228" s="73"/>
      <c r="AM228" s="73"/>
      <c r="AN228" s="71"/>
      <c r="AO228" s="71"/>
      <c r="AP228" s="73"/>
      <c r="AQ228" s="73"/>
      <c r="AR228" s="73"/>
      <c r="AS228" s="71"/>
      <c r="AT228" s="71"/>
      <c r="AU228" s="73"/>
      <c r="AV228" s="73"/>
      <c r="AW228" s="73"/>
      <c r="AX228" s="71"/>
    </row>
    <row r="229" spans="34:50" s="72" customFormat="1" x14ac:dyDescent="0.25">
      <c r="AH229" s="70"/>
      <c r="AI229" s="71"/>
      <c r="AJ229" s="71"/>
      <c r="AK229" s="73"/>
      <c r="AL229" s="73"/>
      <c r="AM229" s="73"/>
      <c r="AN229" s="71"/>
      <c r="AO229" s="71"/>
      <c r="AP229" s="73"/>
      <c r="AQ229" s="73"/>
      <c r="AR229" s="73"/>
      <c r="AS229" s="71"/>
      <c r="AT229" s="71"/>
      <c r="AU229" s="73"/>
      <c r="AV229" s="73"/>
      <c r="AW229" s="73"/>
      <c r="AX229" s="71"/>
    </row>
    <row r="230" spans="34:50" s="72" customFormat="1" x14ac:dyDescent="0.25">
      <c r="AH230" s="70"/>
      <c r="AI230" s="71"/>
      <c r="AJ230" s="71"/>
      <c r="AK230" s="73"/>
      <c r="AL230" s="73"/>
      <c r="AM230" s="73"/>
      <c r="AN230" s="71"/>
      <c r="AO230" s="71"/>
      <c r="AP230" s="73"/>
      <c r="AQ230" s="73"/>
      <c r="AR230" s="73"/>
      <c r="AS230" s="71"/>
      <c r="AT230" s="71"/>
      <c r="AU230" s="73"/>
      <c r="AV230" s="73"/>
      <c r="AW230" s="73"/>
      <c r="AX230" s="71"/>
    </row>
    <row r="231" spans="34:50" s="72" customFormat="1" x14ac:dyDescent="0.25">
      <c r="AH231" s="70"/>
      <c r="AI231" s="71"/>
      <c r="AJ231" s="71"/>
      <c r="AK231" s="73"/>
      <c r="AL231" s="73"/>
      <c r="AM231" s="73"/>
      <c r="AN231" s="71"/>
      <c r="AO231" s="71"/>
      <c r="AP231" s="73"/>
      <c r="AQ231" s="73"/>
      <c r="AR231" s="73"/>
      <c r="AS231" s="71"/>
      <c r="AT231" s="71"/>
      <c r="AU231" s="73"/>
      <c r="AV231" s="73"/>
      <c r="AW231" s="73"/>
      <c r="AX231" s="71"/>
    </row>
    <row r="232" spans="34:50" s="72" customFormat="1" x14ac:dyDescent="0.25">
      <c r="AH232" s="70"/>
      <c r="AI232" s="71"/>
      <c r="AJ232" s="71"/>
      <c r="AK232" s="73"/>
      <c r="AL232" s="73"/>
      <c r="AM232" s="73"/>
      <c r="AN232" s="71"/>
      <c r="AO232" s="71"/>
      <c r="AP232" s="73"/>
      <c r="AQ232" s="73"/>
      <c r="AR232" s="73"/>
      <c r="AS232" s="71"/>
      <c r="AT232" s="71"/>
      <c r="AU232" s="73"/>
      <c r="AV232" s="73"/>
      <c r="AW232" s="73"/>
      <c r="AX232" s="71"/>
    </row>
    <row r="233" spans="34:50" s="76" customFormat="1" ht="15.75" x14ac:dyDescent="0.25">
      <c r="AH233" s="74"/>
      <c r="AI233" s="75"/>
      <c r="AJ233" s="75"/>
      <c r="AK233" s="73"/>
      <c r="AL233" s="73"/>
      <c r="AM233" s="73"/>
      <c r="AN233" s="75"/>
      <c r="AO233" s="75"/>
      <c r="AP233" s="73"/>
      <c r="AQ233" s="73"/>
      <c r="AR233" s="73"/>
      <c r="AS233" s="75"/>
      <c r="AT233" s="75"/>
      <c r="AU233" s="73"/>
      <c r="AV233" s="73"/>
      <c r="AW233" s="73"/>
      <c r="AX233" s="75"/>
    </row>
    <row r="234" spans="34:50" s="76" customFormat="1" x14ac:dyDescent="0.2">
      <c r="AH234" s="74"/>
      <c r="AI234" s="75"/>
      <c r="AJ234" s="75"/>
      <c r="AK234" s="77"/>
      <c r="AL234" s="77"/>
      <c r="AM234" s="77"/>
      <c r="AN234" s="75"/>
      <c r="AO234" s="75"/>
      <c r="AP234" s="77"/>
      <c r="AQ234" s="77"/>
      <c r="AR234" s="77"/>
      <c r="AS234" s="75"/>
      <c r="AT234" s="75"/>
      <c r="AU234" s="77"/>
      <c r="AV234" s="77"/>
      <c r="AW234" s="77"/>
      <c r="AX234" s="75"/>
    </row>
    <row r="235" spans="34:50" s="76" customFormat="1" x14ac:dyDescent="0.2">
      <c r="AH235" s="74"/>
      <c r="AI235" s="75"/>
      <c r="AJ235" s="75"/>
      <c r="AK235" s="77"/>
      <c r="AL235" s="77"/>
      <c r="AM235" s="77"/>
      <c r="AN235" s="75"/>
      <c r="AO235" s="75"/>
      <c r="AP235" s="77"/>
      <c r="AQ235" s="77"/>
      <c r="AR235" s="77"/>
      <c r="AS235" s="75"/>
      <c r="AT235" s="75"/>
      <c r="AU235" s="77"/>
      <c r="AV235" s="77"/>
      <c r="AW235" s="77"/>
      <c r="AX235" s="75"/>
    </row>
    <row r="236" spans="34:50" s="76" customFormat="1" x14ac:dyDescent="0.2">
      <c r="AH236" s="74"/>
      <c r="AI236" s="75"/>
      <c r="AJ236" s="75"/>
      <c r="AK236" s="77"/>
      <c r="AL236" s="77"/>
      <c r="AM236" s="77"/>
      <c r="AN236" s="75"/>
      <c r="AO236" s="75"/>
      <c r="AP236" s="77"/>
      <c r="AQ236" s="77"/>
      <c r="AR236" s="77"/>
      <c r="AS236" s="75"/>
      <c r="AT236" s="75"/>
      <c r="AU236" s="77"/>
      <c r="AV236" s="77"/>
      <c r="AW236" s="77"/>
      <c r="AX236" s="75"/>
    </row>
    <row r="237" spans="34:50" s="76" customFormat="1" x14ac:dyDescent="0.2">
      <c r="AH237" s="74"/>
      <c r="AI237" s="75"/>
      <c r="AJ237" s="75"/>
      <c r="AK237" s="77"/>
      <c r="AL237" s="77"/>
      <c r="AM237" s="77"/>
      <c r="AN237" s="75"/>
      <c r="AO237" s="75"/>
      <c r="AP237" s="77"/>
      <c r="AQ237" s="77"/>
      <c r="AR237" s="77"/>
      <c r="AS237" s="75"/>
      <c r="AT237" s="75"/>
      <c r="AU237" s="77"/>
      <c r="AV237" s="77"/>
      <c r="AW237" s="77"/>
      <c r="AX237" s="75"/>
    </row>
    <row r="238" spans="34:50" s="76" customFormat="1" x14ac:dyDescent="0.2">
      <c r="AH238" s="74"/>
      <c r="AI238" s="75"/>
      <c r="AJ238" s="75"/>
      <c r="AK238" s="77"/>
      <c r="AL238" s="77"/>
      <c r="AM238" s="77"/>
      <c r="AN238" s="75"/>
      <c r="AO238" s="75"/>
      <c r="AP238" s="77"/>
      <c r="AQ238" s="77"/>
      <c r="AR238" s="77"/>
      <c r="AS238" s="75"/>
      <c r="AT238" s="75"/>
      <c r="AU238" s="77"/>
      <c r="AV238" s="77"/>
      <c r="AW238" s="77"/>
      <c r="AX238" s="75"/>
    </row>
    <row r="239" spans="34:50" s="76" customFormat="1" x14ac:dyDescent="0.2">
      <c r="AH239" s="74"/>
      <c r="AI239" s="75"/>
      <c r="AJ239" s="75"/>
      <c r="AK239" s="77"/>
      <c r="AL239" s="77"/>
      <c r="AM239" s="77"/>
      <c r="AN239" s="75"/>
      <c r="AO239" s="75"/>
      <c r="AP239" s="77"/>
      <c r="AQ239" s="77"/>
      <c r="AR239" s="77"/>
      <c r="AS239" s="75"/>
      <c r="AT239" s="75"/>
      <c r="AU239" s="77"/>
      <c r="AV239" s="77"/>
      <c r="AW239" s="77"/>
      <c r="AX239" s="75"/>
    </row>
    <row r="240" spans="34:50" s="76" customFormat="1" x14ac:dyDescent="0.2">
      <c r="AH240" s="74"/>
      <c r="AI240" s="75"/>
      <c r="AJ240" s="75"/>
      <c r="AK240" s="77"/>
      <c r="AL240" s="77"/>
      <c r="AM240" s="77"/>
      <c r="AN240" s="75"/>
      <c r="AO240" s="75"/>
      <c r="AP240" s="77"/>
      <c r="AQ240" s="77"/>
      <c r="AR240" s="77"/>
      <c r="AS240" s="75"/>
      <c r="AT240" s="75"/>
      <c r="AU240" s="77"/>
      <c r="AV240" s="77"/>
      <c r="AW240" s="77"/>
      <c r="AX240" s="75"/>
    </row>
    <row r="241" spans="1:60" s="76" customFormat="1" x14ac:dyDescent="0.2">
      <c r="AH241" s="74"/>
      <c r="AI241" s="75"/>
      <c r="AJ241" s="75"/>
      <c r="AK241" s="77"/>
      <c r="AL241" s="77"/>
      <c r="AM241" s="77"/>
      <c r="AN241" s="75"/>
      <c r="AO241" s="75"/>
      <c r="AP241" s="77"/>
      <c r="AQ241" s="77"/>
      <c r="AR241" s="77"/>
      <c r="AS241" s="75"/>
      <c r="AT241" s="75"/>
      <c r="AU241" s="77"/>
      <c r="AV241" s="77"/>
      <c r="AW241" s="77"/>
      <c r="AX241" s="75"/>
    </row>
    <row r="242" spans="1:60" s="76" customFormat="1" x14ac:dyDescent="0.2">
      <c r="AH242" s="74"/>
      <c r="AI242" s="75"/>
      <c r="AJ242" s="75"/>
      <c r="AK242" s="77"/>
      <c r="AL242" s="77"/>
      <c r="AM242" s="77"/>
      <c r="AN242" s="75"/>
      <c r="AO242" s="75"/>
      <c r="AP242" s="77"/>
      <c r="AQ242" s="77"/>
      <c r="AR242" s="77"/>
      <c r="AS242" s="75"/>
      <c r="AT242" s="75"/>
      <c r="AU242" s="77"/>
      <c r="AV242" s="77"/>
      <c r="AW242" s="77"/>
      <c r="AX242" s="75"/>
    </row>
    <row r="243" spans="1:60" ht="14.25" x14ac:dyDescent="0.2">
      <c r="AK243" s="77"/>
      <c r="AL243" s="77"/>
      <c r="AM243" s="77"/>
      <c r="AP243" s="77"/>
      <c r="AQ243" s="77"/>
      <c r="AR243" s="77"/>
      <c r="AU243" s="77"/>
      <c r="AV243" s="77"/>
      <c r="AW243" s="77"/>
    </row>
    <row r="244" spans="1:60" ht="14.25" x14ac:dyDescent="0.2">
      <c r="AK244" s="77"/>
      <c r="AL244" s="77"/>
      <c r="AM244" s="77"/>
      <c r="AP244" s="77"/>
      <c r="AQ244" s="77"/>
      <c r="AR244" s="77"/>
      <c r="AU244" s="77"/>
      <c r="AV244" s="77"/>
      <c r="AW244" s="77"/>
    </row>
    <row r="245" spans="1:60" ht="14.25" x14ac:dyDescent="0.2">
      <c r="AK245" s="77"/>
      <c r="AL245" s="77"/>
      <c r="AM245" s="77"/>
      <c r="AP245" s="77"/>
      <c r="AQ245" s="77"/>
      <c r="AR245" s="77"/>
      <c r="AU245" s="77"/>
      <c r="AV245" s="77"/>
      <c r="AW245" s="77"/>
    </row>
    <row r="246" spans="1:60" s="80" customFormat="1" ht="14.25" x14ac:dyDescent="0.2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9"/>
      <c r="AK246" s="77"/>
      <c r="AL246" s="77"/>
      <c r="AM246" s="77"/>
      <c r="AP246" s="77"/>
      <c r="AQ246" s="77"/>
      <c r="AR246" s="77"/>
      <c r="AU246" s="77"/>
      <c r="AV246" s="77"/>
      <c r="AW246" s="77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</row>
    <row r="247" spans="1:60" s="80" customFormat="1" ht="14.25" x14ac:dyDescent="0.2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9"/>
      <c r="AK247" s="77"/>
      <c r="AL247" s="77"/>
      <c r="AM247" s="77"/>
      <c r="AP247" s="77"/>
      <c r="AQ247" s="77"/>
      <c r="AR247" s="77"/>
      <c r="AU247" s="77"/>
      <c r="AV247" s="77"/>
      <c r="AW247" s="77"/>
      <c r="AY247" s="78"/>
      <c r="AZ247" s="78"/>
      <c r="BA247" s="78"/>
      <c r="BB247" s="78"/>
      <c r="BC247" s="78"/>
      <c r="BD247" s="78"/>
      <c r="BE247" s="78"/>
      <c r="BF247" s="78"/>
      <c r="BG247" s="78"/>
      <c r="BH247" s="78"/>
    </row>
    <row r="248" spans="1:60" s="80" customFormat="1" ht="14.25" x14ac:dyDescent="0.2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9"/>
      <c r="AK248" s="77"/>
      <c r="AL248" s="77"/>
      <c r="AM248" s="77"/>
      <c r="AP248" s="77"/>
      <c r="AQ248" s="77"/>
      <c r="AR248" s="77"/>
      <c r="AU248" s="77"/>
      <c r="AV248" s="77"/>
      <c r="AW248" s="77"/>
      <c r="AY248" s="78"/>
      <c r="AZ248" s="78"/>
      <c r="BA248" s="78"/>
      <c r="BB248" s="78"/>
      <c r="BC248" s="78"/>
      <c r="BD248" s="78"/>
      <c r="BE248" s="78"/>
      <c r="BF248" s="78"/>
      <c r="BG248" s="78"/>
      <c r="BH248" s="78"/>
    </row>
    <row r="249" spans="1:60" s="80" customFormat="1" ht="14.25" x14ac:dyDescent="0.2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9"/>
      <c r="AK249" s="77"/>
      <c r="AL249" s="77"/>
      <c r="AM249" s="77"/>
      <c r="AP249" s="77"/>
      <c r="AQ249" s="77"/>
      <c r="AR249" s="77"/>
      <c r="AU249" s="77"/>
      <c r="AV249" s="77"/>
      <c r="AW249" s="77"/>
      <c r="AY249" s="78"/>
      <c r="AZ249" s="78"/>
      <c r="BA249" s="78"/>
      <c r="BB249" s="78"/>
      <c r="BC249" s="78"/>
      <c r="BD249" s="78"/>
      <c r="BE249" s="78"/>
      <c r="BF249" s="78"/>
      <c r="BG249" s="78"/>
      <c r="BH249" s="78"/>
    </row>
    <row r="250" spans="1:60" s="80" customFormat="1" ht="14.25" x14ac:dyDescent="0.2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9"/>
      <c r="AK250" s="77"/>
      <c r="AL250" s="77"/>
      <c r="AM250" s="77"/>
      <c r="AP250" s="77"/>
      <c r="AQ250" s="77"/>
      <c r="AR250" s="77"/>
      <c r="AU250" s="77"/>
      <c r="AV250" s="77"/>
      <c r="AW250" s="77"/>
      <c r="AY250" s="78"/>
      <c r="AZ250" s="78"/>
      <c r="BA250" s="78"/>
      <c r="BB250" s="78"/>
      <c r="BC250" s="78"/>
      <c r="BD250" s="78"/>
      <c r="BE250" s="78"/>
      <c r="BF250" s="78"/>
      <c r="BG250" s="78"/>
      <c r="BH250" s="78"/>
    </row>
    <row r="251" spans="1:60" s="80" customFormat="1" ht="14.25" x14ac:dyDescent="0.2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9"/>
      <c r="AK251" s="77"/>
      <c r="AL251" s="77"/>
      <c r="AM251" s="77"/>
      <c r="AP251" s="77"/>
      <c r="AQ251" s="77"/>
      <c r="AR251" s="77"/>
      <c r="AU251" s="77"/>
      <c r="AV251" s="77"/>
      <c r="AW251" s="77"/>
      <c r="AY251" s="78"/>
      <c r="AZ251" s="78"/>
      <c r="BA251" s="78"/>
      <c r="BB251" s="78"/>
      <c r="BC251" s="78"/>
      <c r="BD251" s="78"/>
      <c r="BE251" s="78"/>
      <c r="BF251" s="78"/>
      <c r="BG251" s="78"/>
      <c r="BH251" s="78"/>
    </row>
    <row r="252" spans="1:60" s="80" customFormat="1" ht="14.25" x14ac:dyDescent="0.2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9"/>
      <c r="AK252" s="77"/>
      <c r="AL252" s="77"/>
      <c r="AM252" s="77"/>
      <c r="AP252" s="77"/>
      <c r="AQ252" s="77"/>
      <c r="AR252" s="77"/>
      <c r="AU252" s="77"/>
      <c r="AV252" s="77"/>
      <c r="AW252" s="77"/>
      <c r="AY252" s="78"/>
      <c r="AZ252" s="78"/>
      <c r="BA252" s="78"/>
      <c r="BB252" s="78"/>
      <c r="BC252" s="78"/>
      <c r="BD252" s="78"/>
      <c r="BE252" s="78"/>
      <c r="BF252" s="78"/>
      <c r="BG252" s="78"/>
      <c r="BH252" s="78"/>
    </row>
    <row r="253" spans="1:60" s="80" customFormat="1" ht="14.25" x14ac:dyDescent="0.2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9"/>
      <c r="AK253" s="77"/>
      <c r="AL253" s="77"/>
      <c r="AM253" s="77"/>
      <c r="AP253" s="77"/>
      <c r="AQ253" s="77"/>
      <c r="AR253" s="77"/>
      <c r="AU253" s="77"/>
      <c r="AV253" s="77"/>
      <c r="AW253" s="77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</row>
    <row r="254" spans="1:60" s="80" customFormat="1" ht="14.25" x14ac:dyDescent="0.2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9"/>
      <c r="AK254" s="77"/>
      <c r="AL254" s="77"/>
      <c r="AM254" s="77"/>
      <c r="AP254" s="77"/>
      <c r="AQ254" s="77"/>
      <c r="AR254" s="77"/>
      <c r="AU254" s="77"/>
      <c r="AV254" s="77"/>
      <c r="AW254" s="77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</row>
    <row r="255" spans="1:60" s="80" customFormat="1" ht="14.25" x14ac:dyDescent="0.2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9"/>
      <c r="AK255" s="77"/>
      <c r="AL255" s="77"/>
      <c r="AM255" s="77"/>
      <c r="AP255" s="77"/>
      <c r="AQ255" s="77"/>
      <c r="AR255" s="77"/>
      <c r="AU255" s="77"/>
      <c r="AV255" s="77"/>
      <c r="AW255" s="77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</row>
    <row r="256" spans="1:60" s="80" customFormat="1" ht="14.25" x14ac:dyDescent="0.2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9"/>
      <c r="AK256" s="77"/>
      <c r="AL256" s="77"/>
      <c r="AM256" s="77"/>
      <c r="AP256" s="77"/>
      <c r="AQ256" s="77"/>
      <c r="AR256" s="77"/>
      <c r="AU256" s="77"/>
      <c r="AV256" s="77"/>
      <c r="AW256" s="77"/>
      <c r="AY256" s="78"/>
      <c r="AZ256" s="78"/>
      <c r="BA256" s="78"/>
      <c r="BB256" s="78"/>
      <c r="BC256" s="78"/>
      <c r="BD256" s="78"/>
      <c r="BE256" s="78"/>
      <c r="BF256" s="78"/>
      <c r="BG256" s="78"/>
      <c r="BH256" s="78"/>
    </row>
    <row r="257" spans="1:60" s="80" customFormat="1" ht="14.25" x14ac:dyDescent="0.2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9"/>
      <c r="AK257" s="77"/>
      <c r="AL257" s="77"/>
      <c r="AM257" s="77"/>
      <c r="AP257" s="77"/>
      <c r="AQ257" s="77"/>
      <c r="AR257" s="77"/>
      <c r="AU257" s="77"/>
      <c r="AV257" s="77"/>
      <c r="AW257" s="77"/>
      <c r="AY257" s="78"/>
      <c r="AZ257" s="78"/>
      <c r="BA257" s="78"/>
      <c r="BB257" s="78"/>
      <c r="BC257" s="78"/>
      <c r="BD257" s="78"/>
      <c r="BE257" s="78"/>
      <c r="BF257" s="78"/>
      <c r="BG257" s="78"/>
      <c r="BH257" s="78"/>
    </row>
    <row r="258" spans="1:60" s="80" customFormat="1" ht="14.25" x14ac:dyDescent="0.2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9"/>
      <c r="AK258" s="77"/>
      <c r="AL258" s="77"/>
      <c r="AM258" s="77"/>
      <c r="AP258" s="77"/>
      <c r="AQ258" s="77"/>
      <c r="AR258" s="77"/>
      <c r="AU258" s="77"/>
      <c r="AV258" s="77"/>
      <c r="AW258" s="77"/>
      <c r="AY258" s="78"/>
      <c r="AZ258" s="78"/>
      <c r="BA258" s="78"/>
      <c r="BB258" s="78"/>
      <c r="BC258" s="78"/>
      <c r="BD258" s="78"/>
      <c r="BE258" s="78"/>
      <c r="BF258" s="78"/>
      <c r="BG258" s="78"/>
      <c r="BH258" s="78"/>
    </row>
    <row r="259" spans="1:60" s="80" customFormat="1" ht="14.25" x14ac:dyDescent="0.2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9"/>
      <c r="AK259" s="77"/>
      <c r="AL259" s="77"/>
      <c r="AM259" s="77"/>
      <c r="AP259" s="77"/>
      <c r="AQ259" s="77"/>
      <c r="AR259" s="77"/>
      <c r="AU259" s="77"/>
      <c r="AV259" s="77"/>
      <c r="AW259" s="77"/>
      <c r="AY259" s="78"/>
      <c r="AZ259" s="78"/>
      <c r="BA259" s="78"/>
      <c r="BB259" s="78"/>
      <c r="BC259" s="78"/>
      <c r="BD259" s="78"/>
      <c r="BE259" s="78"/>
      <c r="BF259" s="78"/>
      <c r="BG259" s="78"/>
      <c r="BH259" s="78"/>
    </row>
    <row r="260" spans="1:60" s="80" customFormat="1" ht="14.25" x14ac:dyDescent="0.2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9"/>
      <c r="AK260" s="77"/>
      <c r="AL260" s="77"/>
      <c r="AM260" s="77"/>
      <c r="AP260" s="77"/>
      <c r="AQ260" s="77"/>
      <c r="AR260" s="77"/>
      <c r="AU260" s="77"/>
      <c r="AV260" s="77"/>
      <c r="AW260" s="77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</row>
    <row r="261" spans="1:60" s="80" customFormat="1" ht="14.25" x14ac:dyDescent="0.2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9"/>
      <c r="AK261" s="77"/>
      <c r="AL261" s="77"/>
      <c r="AM261" s="77"/>
      <c r="AP261" s="77"/>
      <c r="AQ261" s="77"/>
      <c r="AR261" s="77"/>
      <c r="AU261" s="77"/>
      <c r="AV261" s="77"/>
      <c r="AW261" s="77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</row>
    <row r="262" spans="1:60" s="80" customFormat="1" ht="14.25" x14ac:dyDescent="0.2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9"/>
      <c r="AK262" s="77"/>
      <c r="AL262" s="77"/>
      <c r="AM262" s="77"/>
      <c r="AP262" s="77"/>
      <c r="AQ262" s="77"/>
      <c r="AR262" s="77"/>
      <c r="AU262" s="77"/>
      <c r="AV262" s="77"/>
      <c r="AW262" s="77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</row>
    <row r="263" spans="1:60" s="80" customFormat="1" ht="14.25" x14ac:dyDescent="0.2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9"/>
      <c r="AK263" s="77"/>
      <c r="AL263" s="77"/>
      <c r="AM263" s="77"/>
      <c r="AP263" s="77"/>
      <c r="AQ263" s="77"/>
      <c r="AR263" s="77"/>
      <c r="AU263" s="77"/>
      <c r="AV263" s="77"/>
      <c r="AW263" s="77"/>
      <c r="AY263" s="78"/>
      <c r="AZ263" s="78"/>
      <c r="BA263" s="78"/>
      <c r="BB263" s="78"/>
      <c r="BC263" s="78"/>
      <c r="BD263" s="78"/>
      <c r="BE263" s="78"/>
      <c r="BF263" s="78"/>
      <c r="BG263" s="78"/>
      <c r="BH263" s="78"/>
    </row>
    <row r="264" spans="1:60" s="80" customFormat="1" ht="14.25" x14ac:dyDescent="0.2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9"/>
      <c r="AK264" s="77"/>
      <c r="AL264" s="77"/>
      <c r="AM264" s="77"/>
      <c r="AP264" s="77"/>
      <c r="AQ264" s="77"/>
      <c r="AR264" s="77"/>
      <c r="AU264" s="77"/>
      <c r="AV264" s="77"/>
      <c r="AW264" s="77"/>
      <c r="AY264" s="78"/>
      <c r="AZ264" s="78"/>
      <c r="BA264" s="78"/>
      <c r="BB264" s="78"/>
      <c r="BC264" s="78"/>
      <c r="BD264" s="78"/>
      <c r="BE264" s="78"/>
      <c r="BF264" s="78"/>
      <c r="BG264" s="78"/>
      <c r="BH264" s="78"/>
    </row>
    <row r="265" spans="1:60" s="80" customFormat="1" ht="14.25" x14ac:dyDescent="0.2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9"/>
      <c r="AK265" s="77"/>
      <c r="AL265" s="77"/>
      <c r="AM265" s="77"/>
      <c r="AP265" s="77"/>
      <c r="AQ265" s="77"/>
      <c r="AR265" s="77"/>
      <c r="AU265" s="77"/>
      <c r="AV265" s="77"/>
      <c r="AW265" s="77"/>
      <c r="AY265" s="78"/>
      <c r="AZ265" s="78"/>
      <c r="BA265" s="78"/>
      <c r="BB265" s="78"/>
      <c r="BC265" s="78"/>
      <c r="BD265" s="78"/>
      <c r="BE265" s="78"/>
      <c r="BF265" s="78"/>
      <c r="BG265" s="78"/>
      <c r="BH265" s="78"/>
    </row>
    <row r="266" spans="1:60" s="80" customFormat="1" ht="14.25" x14ac:dyDescent="0.2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9"/>
      <c r="AK266" s="77"/>
      <c r="AL266" s="77"/>
      <c r="AM266" s="77"/>
      <c r="AP266" s="77"/>
      <c r="AQ266" s="77"/>
      <c r="AR266" s="77"/>
      <c r="AU266" s="77"/>
      <c r="AV266" s="77"/>
      <c r="AW266" s="77"/>
      <c r="AY266" s="78"/>
      <c r="AZ266" s="78"/>
      <c r="BA266" s="78"/>
      <c r="BB266" s="78"/>
      <c r="BC266" s="78"/>
      <c r="BD266" s="78"/>
      <c r="BE266" s="78"/>
      <c r="BF266" s="78"/>
      <c r="BG266" s="78"/>
      <c r="BH266" s="78"/>
    </row>
    <row r="267" spans="1:60" s="80" customFormat="1" ht="14.25" x14ac:dyDescent="0.2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9"/>
      <c r="AK267" s="77"/>
      <c r="AL267" s="77"/>
      <c r="AM267" s="77"/>
      <c r="AP267" s="77"/>
      <c r="AQ267" s="77"/>
      <c r="AR267" s="77"/>
      <c r="AU267" s="77"/>
      <c r="AV267" s="77"/>
      <c r="AW267" s="77"/>
      <c r="AY267" s="78"/>
      <c r="AZ267" s="78"/>
      <c r="BA267" s="78"/>
      <c r="BB267" s="78"/>
      <c r="BC267" s="78"/>
      <c r="BD267" s="78"/>
      <c r="BE267" s="78"/>
      <c r="BF267" s="78"/>
      <c r="BG267" s="78"/>
      <c r="BH267" s="78"/>
    </row>
    <row r="268" spans="1:60" s="80" customFormat="1" ht="14.25" x14ac:dyDescent="0.2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9"/>
      <c r="AK268" s="77"/>
      <c r="AL268" s="77"/>
      <c r="AM268" s="77"/>
      <c r="AP268" s="77"/>
      <c r="AQ268" s="77"/>
      <c r="AR268" s="77"/>
      <c r="AU268" s="77"/>
      <c r="AV268" s="77"/>
      <c r="AW268" s="77"/>
      <c r="AY268" s="78"/>
      <c r="AZ268" s="78"/>
      <c r="BA268" s="78"/>
      <c r="BB268" s="78"/>
      <c r="BC268" s="78"/>
      <c r="BD268" s="78"/>
      <c r="BE268" s="78"/>
      <c r="BF268" s="78"/>
      <c r="BG268" s="78"/>
      <c r="BH268" s="78"/>
    </row>
    <row r="269" spans="1:60" s="80" customFormat="1" ht="14.25" x14ac:dyDescent="0.2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9"/>
      <c r="AK269" s="77"/>
      <c r="AL269" s="77"/>
      <c r="AM269" s="77"/>
      <c r="AP269" s="77"/>
      <c r="AQ269" s="77"/>
      <c r="AR269" s="77"/>
      <c r="AU269" s="77"/>
      <c r="AV269" s="77"/>
      <c r="AW269" s="77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</row>
    <row r="270" spans="1:60" s="80" customFormat="1" ht="14.25" x14ac:dyDescent="0.2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9"/>
      <c r="AK270" s="77"/>
      <c r="AL270" s="77"/>
      <c r="AM270" s="77"/>
      <c r="AP270" s="77"/>
      <c r="AQ270" s="77"/>
      <c r="AR270" s="77"/>
      <c r="AU270" s="77"/>
      <c r="AV270" s="77"/>
      <c r="AW270" s="77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</row>
    <row r="271" spans="1:60" s="80" customFormat="1" ht="14.25" x14ac:dyDescent="0.2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9"/>
      <c r="AK271" s="77"/>
      <c r="AL271" s="77"/>
      <c r="AM271" s="77"/>
      <c r="AP271" s="77"/>
      <c r="AQ271" s="77"/>
      <c r="AR271" s="77"/>
      <c r="AU271" s="77"/>
      <c r="AV271" s="77"/>
      <c r="AW271" s="77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</row>
    <row r="272" spans="1:60" s="80" customFormat="1" ht="14.25" x14ac:dyDescent="0.2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9"/>
      <c r="AK272" s="77"/>
      <c r="AL272" s="77"/>
      <c r="AM272" s="77"/>
      <c r="AP272" s="77"/>
      <c r="AQ272" s="77"/>
      <c r="AR272" s="77"/>
      <c r="AU272" s="77"/>
      <c r="AV272" s="77"/>
      <c r="AW272" s="77"/>
      <c r="AY272" s="78"/>
      <c r="AZ272" s="78"/>
      <c r="BA272" s="78"/>
      <c r="BB272" s="78"/>
      <c r="BC272" s="78"/>
      <c r="BD272" s="78"/>
      <c r="BE272" s="78"/>
      <c r="BF272" s="78"/>
      <c r="BG272" s="78"/>
      <c r="BH272" s="78"/>
    </row>
    <row r="273" spans="1:60" s="80" customFormat="1" ht="14.25" x14ac:dyDescent="0.2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9"/>
      <c r="AK273" s="77"/>
      <c r="AL273" s="77"/>
      <c r="AM273" s="77"/>
      <c r="AP273" s="77"/>
      <c r="AQ273" s="77"/>
      <c r="AR273" s="77"/>
      <c r="AU273" s="77"/>
      <c r="AV273" s="77"/>
      <c r="AW273" s="77"/>
      <c r="AY273" s="78"/>
      <c r="AZ273" s="78"/>
      <c r="BA273" s="78"/>
      <c r="BB273" s="78"/>
      <c r="BC273" s="78"/>
      <c r="BD273" s="78"/>
      <c r="BE273" s="78"/>
      <c r="BF273" s="78"/>
      <c r="BG273" s="78"/>
      <c r="BH273" s="78"/>
    </row>
    <row r="274" spans="1:60" s="80" customFormat="1" ht="14.25" x14ac:dyDescent="0.2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9"/>
      <c r="AK274" s="77"/>
      <c r="AL274" s="77"/>
      <c r="AM274" s="77"/>
      <c r="AP274" s="77"/>
      <c r="AQ274" s="77"/>
      <c r="AR274" s="77"/>
      <c r="AU274" s="77"/>
      <c r="AV274" s="77"/>
      <c r="AW274" s="77"/>
      <c r="AY274" s="78"/>
      <c r="AZ274" s="78"/>
      <c r="BA274" s="78"/>
      <c r="BB274" s="78"/>
      <c r="BC274" s="78"/>
      <c r="BD274" s="78"/>
      <c r="BE274" s="78"/>
      <c r="BF274" s="78"/>
      <c r="BG274" s="78"/>
      <c r="BH274" s="78"/>
    </row>
    <row r="275" spans="1:60" s="80" customFormat="1" ht="14.25" x14ac:dyDescent="0.2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9"/>
      <c r="AK275" s="77"/>
      <c r="AL275" s="77"/>
      <c r="AM275" s="77"/>
      <c r="AP275" s="77"/>
      <c r="AQ275" s="77"/>
      <c r="AR275" s="77"/>
      <c r="AU275" s="77"/>
      <c r="AV275" s="77"/>
      <c r="AW275" s="77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</row>
    <row r="276" spans="1:60" s="80" customFormat="1" ht="14.25" x14ac:dyDescent="0.2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9"/>
      <c r="AK276" s="77"/>
      <c r="AL276" s="77"/>
      <c r="AM276" s="77"/>
      <c r="AP276" s="77"/>
      <c r="AQ276" s="77"/>
      <c r="AR276" s="77"/>
      <c r="AU276" s="77"/>
      <c r="AV276" s="77"/>
      <c r="AW276" s="77"/>
      <c r="AY276" s="78"/>
      <c r="AZ276" s="78"/>
      <c r="BA276" s="78"/>
      <c r="BB276" s="78"/>
      <c r="BC276" s="78"/>
      <c r="BD276" s="78"/>
      <c r="BE276" s="78"/>
      <c r="BF276" s="78"/>
      <c r="BG276" s="78"/>
      <c r="BH276" s="78"/>
    </row>
    <row r="277" spans="1:60" s="80" customFormat="1" ht="14.25" x14ac:dyDescent="0.2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9"/>
      <c r="AK277" s="77"/>
      <c r="AL277" s="77"/>
      <c r="AM277" s="77"/>
      <c r="AP277" s="77"/>
      <c r="AQ277" s="77"/>
      <c r="AR277" s="77"/>
      <c r="AU277" s="77"/>
      <c r="AV277" s="77"/>
      <c r="AW277" s="77"/>
      <c r="AY277" s="78"/>
      <c r="AZ277" s="78"/>
      <c r="BA277" s="78"/>
      <c r="BB277" s="78"/>
      <c r="BC277" s="78"/>
      <c r="BD277" s="78"/>
      <c r="BE277" s="78"/>
      <c r="BF277" s="78"/>
      <c r="BG277" s="78"/>
      <c r="BH277" s="78"/>
    </row>
    <row r="278" spans="1:60" s="80" customFormat="1" ht="14.25" x14ac:dyDescent="0.2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9"/>
      <c r="AK278" s="77"/>
      <c r="AL278" s="77"/>
      <c r="AM278" s="77"/>
      <c r="AP278" s="77"/>
      <c r="AQ278" s="77"/>
      <c r="AR278" s="77"/>
      <c r="AU278" s="77"/>
      <c r="AV278" s="77"/>
      <c r="AW278" s="77"/>
      <c r="AY278" s="78"/>
      <c r="AZ278" s="78"/>
      <c r="BA278" s="78"/>
      <c r="BB278" s="78"/>
      <c r="BC278" s="78"/>
      <c r="BD278" s="78"/>
      <c r="BE278" s="78"/>
      <c r="BF278" s="78"/>
      <c r="BG278" s="78"/>
      <c r="BH278" s="78"/>
    </row>
    <row r="279" spans="1:60" s="80" customFormat="1" ht="14.25" x14ac:dyDescent="0.2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9"/>
      <c r="AK279" s="77"/>
      <c r="AL279" s="77"/>
      <c r="AM279" s="77"/>
      <c r="AP279" s="77"/>
      <c r="AQ279" s="77"/>
      <c r="AR279" s="77"/>
      <c r="AU279" s="77"/>
      <c r="AV279" s="77"/>
      <c r="AW279" s="77"/>
      <c r="AY279" s="78"/>
      <c r="AZ279" s="78"/>
      <c r="BA279" s="78"/>
      <c r="BB279" s="78"/>
      <c r="BC279" s="78"/>
      <c r="BD279" s="78"/>
      <c r="BE279" s="78"/>
      <c r="BF279" s="78"/>
      <c r="BG279" s="78"/>
      <c r="BH279" s="78"/>
    </row>
    <row r="280" spans="1:60" s="80" customFormat="1" ht="14.25" x14ac:dyDescent="0.2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9"/>
      <c r="AK280" s="77"/>
      <c r="AL280" s="77"/>
      <c r="AM280" s="77"/>
      <c r="AP280" s="77"/>
      <c r="AQ280" s="77"/>
      <c r="AR280" s="77"/>
      <c r="AU280" s="77"/>
      <c r="AV280" s="77"/>
      <c r="AW280" s="77"/>
      <c r="AY280" s="78"/>
      <c r="AZ280" s="78"/>
      <c r="BA280" s="78"/>
      <c r="BB280" s="78"/>
      <c r="BC280" s="78"/>
      <c r="BD280" s="78"/>
      <c r="BE280" s="78"/>
      <c r="BF280" s="78"/>
      <c r="BG280" s="78"/>
      <c r="BH280" s="78"/>
    </row>
    <row r="281" spans="1:60" s="80" customFormat="1" ht="14.25" x14ac:dyDescent="0.2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9"/>
      <c r="AK281" s="77"/>
      <c r="AL281" s="77"/>
      <c r="AM281" s="77"/>
      <c r="AP281" s="77"/>
      <c r="AQ281" s="77"/>
      <c r="AR281" s="77"/>
      <c r="AU281" s="77"/>
      <c r="AV281" s="77"/>
      <c r="AW281" s="77"/>
      <c r="AY281" s="78"/>
      <c r="AZ281" s="78"/>
      <c r="BA281" s="78"/>
      <c r="BB281" s="78"/>
      <c r="BC281" s="78"/>
      <c r="BD281" s="78"/>
      <c r="BE281" s="78"/>
      <c r="BF281" s="78"/>
      <c r="BG281" s="78"/>
      <c r="BH281" s="78"/>
    </row>
    <row r="282" spans="1:60" s="80" customFormat="1" ht="14.25" x14ac:dyDescent="0.2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9"/>
      <c r="AK282" s="77"/>
      <c r="AL282" s="77"/>
      <c r="AM282" s="77"/>
      <c r="AP282" s="77"/>
      <c r="AQ282" s="77"/>
      <c r="AR282" s="77"/>
      <c r="AU282" s="77"/>
      <c r="AV282" s="77"/>
      <c r="AW282" s="77"/>
      <c r="AY282" s="78"/>
      <c r="AZ282" s="78"/>
      <c r="BA282" s="78"/>
      <c r="BB282" s="78"/>
      <c r="BC282" s="78"/>
      <c r="BD282" s="78"/>
      <c r="BE282" s="78"/>
      <c r="BF282" s="78"/>
      <c r="BG282" s="78"/>
      <c r="BH282" s="78"/>
    </row>
    <row r="283" spans="1:60" s="80" customFormat="1" ht="14.25" x14ac:dyDescent="0.2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9"/>
      <c r="AK283" s="77"/>
      <c r="AL283" s="77"/>
      <c r="AM283" s="77"/>
      <c r="AP283" s="77"/>
      <c r="AQ283" s="77"/>
      <c r="AR283" s="77"/>
      <c r="AU283" s="77"/>
      <c r="AV283" s="77"/>
      <c r="AW283" s="77"/>
      <c r="AY283" s="78"/>
      <c r="AZ283" s="78"/>
      <c r="BA283" s="78"/>
      <c r="BB283" s="78"/>
      <c r="BC283" s="78"/>
      <c r="BD283" s="78"/>
      <c r="BE283" s="78"/>
      <c r="BF283" s="78"/>
      <c r="BG283" s="78"/>
      <c r="BH283" s="78"/>
    </row>
    <row r="284" spans="1:60" s="80" customFormat="1" ht="14.25" x14ac:dyDescent="0.2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9"/>
      <c r="AK284" s="77"/>
      <c r="AL284" s="77"/>
      <c r="AM284" s="77"/>
      <c r="AP284" s="77"/>
      <c r="AQ284" s="77"/>
      <c r="AR284" s="77"/>
      <c r="AU284" s="77"/>
      <c r="AV284" s="77"/>
      <c r="AW284" s="77"/>
      <c r="AY284" s="78"/>
      <c r="AZ284" s="78"/>
      <c r="BA284" s="78"/>
      <c r="BB284" s="78"/>
      <c r="BC284" s="78"/>
      <c r="BD284" s="78"/>
      <c r="BE284" s="78"/>
      <c r="BF284" s="78"/>
      <c r="BG284" s="78"/>
      <c r="BH284" s="78"/>
    </row>
    <row r="285" spans="1:60" s="80" customFormat="1" ht="14.25" x14ac:dyDescent="0.2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9"/>
      <c r="AK285" s="77"/>
      <c r="AL285" s="77"/>
      <c r="AM285" s="77"/>
      <c r="AP285" s="77"/>
      <c r="AQ285" s="77"/>
      <c r="AR285" s="77"/>
      <c r="AU285" s="77"/>
      <c r="AV285" s="77"/>
      <c r="AW285" s="77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</row>
    <row r="286" spans="1:60" s="80" customFormat="1" ht="14.25" x14ac:dyDescent="0.2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9"/>
      <c r="AK286" s="77"/>
      <c r="AL286" s="77"/>
      <c r="AM286" s="77"/>
      <c r="AP286" s="77"/>
      <c r="AQ286" s="77"/>
      <c r="AR286" s="77"/>
      <c r="AU286" s="77"/>
      <c r="AV286" s="77"/>
      <c r="AW286" s="77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</row>
    <row r="287" spans="1:60" s="80" customFormat="1" ht="14.25" x14ac:dyDescent="0.2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9"/>
      <c r="AK287" s="77"/>
      <c r="AL287" s="77"/>
      <c r="AM287" s="77"/>
      <c r="AP287" s="77"/>
      <c r="AQ287" s="77"/>
      <c r="AR287" s="77"/>
      <c r="AU287" s="77"/>
      <c r="AV287" s="77"/>
      <c r="AW287" s="77"/>
      <c r="AY287" s="78"/>
      <c r="AZ287" s="78"/>
      <c r="BA287" s="78"/>
      <c r="BB287" s="78"/>
      <c r="BC287" s="78"/>
      <c r="BD287" s="78"/>
      <c r="BE287" s="78"/>
      <c r="BF287" s="78"/>
      <c r="BG287" s="78"/>
      <c r="BH287" s="78"/>
    </row>
    <row r="288" spans="1:60" s="80" customFormat="1" ht="14.25" x14ac:dyDescent="0.2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9"/>
      <c r="AK288" s="77"/>
      <c r="AL288" s="77"/>
      <c r="AM288" s="77"/>
      <c r="AP288" s="77"/>
      <c r="AQ288" s="77"/>
      <c r="AR288" s="77"/>
      <c r="AU288" s="77"/>
      <c r="AV288" s="77"/>
      <c r="AW288" s="77"/>
      <c r="AY288" s="78"/>
      <c r="AZ288" s="78"/>
      <c r="BA288" s="78"/>
      <c r="BB288" s="78"/>
      <c r="BC288" s="78"/>
      <c r="BD288" s="78"/>
      <c r="BE288" s="78"/>
      <c r="BF288" s="78"/>
      <c r="BG288" s="78"/>
      <c r="BH288" s="78"/>
    </row>
    <row r="289" spans="1:60" s="80" customFormat="1" ht="14.25" x14ac:dyDescent="0.2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9"/>
      <c r="AK289" s="77"/>
      <c r="AL289" s="77"/>
      <c r="AM289" s="77"/>
      <c r="AP289" s="77"/>
      <c r="AQ289" s="77"/>
      <c r="AR289" s="77"/>
      <c r="AU289" s="77"/>
      <c r="AV289" s="77"/>
      <c r="AW289" s="77"/>
      <c r="AY289" s="78"/>
      <c r="AZ289" s="78"/>
      <c r="BA289" s="78"/>
      <c r="BB289" s="78"/>
      <c r="BC289" s="78"/>
      <c r="BD289" s="78"/>
      <c r="BE289" s="78"/>
      <c r="BF289" s="78"/>
      <c r="BG289" s="78"/>
      <c r="BH289" s="78"/>
    </row>
    <row r="290" spans="1:60" s="80" customFormat="1" ht="14.25" x14ac:dyDescent="0.2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9"/>
      <c r="AK290" s="77"/>
      <c r="AL290" s="77"/>
      <c r="AM290" s="77"/>
      <c r="AP290" s="77"/>
      <c r="AQ290" s="77"/>
      <c r="AR290" s="77"/>
      <c r="AU290" s="77"/>
      <c r="AV290" s="77"/>
      <c r="AW290" s="77"/>
      <c r="AY290" s="78"/>
      <c r="AZ290" s="78"/>
      <c r="BA290" s="78"/>
      <c r="BB290" s="78"/>
      <c r="BC290" s="78"/>
      <c r="BD290" s="78"/>
      <c r="BE290" s="78"/>
      <c r="BF290" s="78"/>
      <c r="BG290" s="78"/>
      <c r="BH290" s="78"/>
    </row>
    <row r="291" spans="1:60" s="80" customFormat="1" ht="14.25" x14ac:dyDescent="0.2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9"/>
      <c r="AK291" s="77"/>
      <c r="AL291" s="77"/>
      <c r="AM291" s="77"/>
      <c r="AP291" s="77"/>
      <c r="AQ291" s="77"/>
      <c r="AR291" s="77"/>
      <c r="AU291" s="77"/>
      <c r="AV291" s="77"/>
      <c r="AW291" s="77"/>
      <c r="AY291" s="78"/>
      <c r="AZ291" s="78"/>
      <c r="BA291" s="78"/>
      <c r="BB291" s="78"/>
      <c r="BC291" s="78"/>
      <c r="BD291" s="78"/>
      <c r="BE291" s="78"/>
      <c r="BF291" s="78"/>
      <c r="BG291" s="78"/>
      <c r="BH291" s="78"/>
    </row>
    <row r="292" spans="1:60" s="80" customFormat="1" ht="14.25" x14ac:dyDescent="0.2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9"/>
      <c r="AK292" s="77"/>
      <c r="AL292" s="77"/>
      <c r="AM292" s="77"/>
      <c r="AP292" s="77"/>
      <c r="AQ292" s="77"/>
      <c r="AR292" s="77"/>
      <c r="AU292" s="77"/>
      <c r="AV292" s="77"/>
      <c r="AW292" s="77"/>
      <c r="AY292" s="78"/>
      <c r="AZ292" s="78"/>
      <c r="BA292" s="78"/>
      <c r="BB292" s="78"/>
      <c r="BC292" s="78"/>
      <c r="BD292" s="78"/>
      <c r="BE292" s="78"/>
      <c r="BF292" s="78"/>
      <c r="BG292" s="78"/>
      <c r="BH292" s="78"/>
    </row>
    <row r="293" spans="1:60" s="80" customFormat="1" ht="14.25" x14ac:dyDescent="0.2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9"/>
      <c r="AK293" s="77"/>
      <c r="AL293" s="77"/>
      <c r="AM293" s="77"/>
      <c r="AP293" s="77"/>
      <c r="AQ293" s="77"/>
      <c r="AR293" s="77"/>
      <c r="AU293" s="77"/>
      <c r="AV293" s="77"/>
      <c r="AW293" s="77"/>
      <c r="AY293" s="78"/>
      <c r="AZ293" s="78"/>
      <c r="BA293" s="78"/>
      <c r="BB293" s="78"/>
      <c r="BC293" s="78"/>
      <c r="BD293" s="78"/>
      <c r="BE293" s="78"/>
      <c r="BF293" s="78"/>
      <c r="BG293" s="78"/>
      <c r="BH293" s="78"/>
    </row>
    <row r="294" spans="1:60" s="80" customFormat="1" ht="14.25" x14ac:dyDescent="0.2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9"/>
      <c r="AK294" s="77"/>
      <c r="AL294" s="77"/>
      <c r="AM294" s="77"/>
      <c r="AP294" s="77"/>
      <c r="AQ294" s="77"/>
      <c r="AR294" s="77"/>
      <c r="AU294" s="77"/>
      <c r="AV294" s="77"/>
      <c r="AW294" s="77"/>
      <c r="AY294" s="78"/>
      <c r="AZ294" s="78"/>
      <c r="BA294" s="78"/>
      <c r="BB294" s="78"/>
      <c r="BC294" s="78"/>
      <c r="BD294" s="78"/>
      <c r="BE294" s="78"/>
      <c r="BF294" s="78"/>
      <c r="BG294" s="78"/>
      <c r="BH294" s="78"/>
    </row>
    <row r="295" spans="1:60" s="80" customFormat="1" ht="14.25" x14ac:dyDescent="0.2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9"/>
      <c r="AK295" s="77"/>
      <c r="AL295" s="77"/>
      <c r="AM295" s="77"/>
      <c r="AP295" s="77"/>
      <c r="AQ295" s="77"/>
      <c r="AR295" s="77"/>
      <c r="AU295" s="77"/>
      <c r="AV295" s="77"/>
      <c r="AW295" s="77"/>
      <c r="AY295" s="78"/>
      <c r="AZ295" s="78"/>
      <c r="BA295" s="78"/>
      <c r="BB295" s="78"/>
      <c r="BC295" s="78"/>
      <c r="BD295" s="78"/>
      <c r="BE295" s="78"/>
      <c r="BF295" s="78"/>
      <c r="BG295" s="78"/>
      <c r="BH295" s="78"/>
    </row>
    <row r="296" spans="1:60" s="80" customFormat="1" ht="14.25" x14ac:dyDescent="0.2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9"/>
      <c r="AK296" s="77"/>
      <c r="AL296" s="77"/>
      <c r="AM296" s="77"/>
      <c r="AP296" s="77"/>
      <c r="AQ296" s="77"/>
      <c r="AR296" s="77"/>
      <c r="AU296" s="77"/>
      <c r="AV296" s="77"/>
      <c r="AW296" s="77"/>
      <c r="AY296" s="78"/>
      <c r="AZ296" s="78"/>
      <c r="BA296" s="78"/>
      <c r="BB296" s="78"/>
      <c r="BC296" s="78"/>
      <c r="BD296" s="78"/>
      <c r="BE296" s="78"/>
      <c r="BF296" s="78"/>
      <c r="BG296" s="78"/>
      <c r="BH296" s="78"/>
    </row>
    <row r="297" spans="1:60" s="80" customFormat="1" ht="14.25" x14ac:dyDescent="0.2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9"/>
      <c r="AK297" s="77"/>
      <c r="AL297" s="77"/>
      <c r="AM297" s="77"/>
      <c r="AP297" s="77"/>
      <c r="AQ297" s="77"/>
      <c r="AR297" s="77"/>
      <c r="AU297" s="77"/>
      <c r="AV297" s="77"/>
      <c r="AW297" s="77"/>
      <c r="AY297" s="78"/>
      <c r="AZ297" s="78"/>
      <c r="BA297" s="78"/>
      <c r="BB297" s="78"/>
      <c r="BC297" s="78"/>
      <c r="BD297" s="78"/>
      <c r="BE297" s="78"/>
      <c r="BF297" s="78"/>
      <c r="BG297" s="78"/>
      <c r="BH297" s="78"/>
    </row>
    <row r="298" spans="1:60" s="80" customFormat="1" ht="14.25" x14ac:dyDescent="0.2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9"/>
      <c r="AK298" s="77"/>
      <c r="AL298" s="77"/>
      <c r="AM298" s="77"/>
      <c r="AP298" s="77"/>
      <c r="AQ298" s="77"/>
      <c r="AR298" s="77"/>
      <c r="AU298" s="77"/>
      <c r="AV298" s="77"/>
      <c r="AW298" s="77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/>
    </row>
    <row r="299" spans="1:60" s="80" customFormat="1" ht="14.25" x14ac:dyDescent="0.2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9"/>
      <c r="AK299" s="77"/>
      <c r="AL299" s="77"/>
      <c r="AM299" s="77"/>
      <c r="AP299" s="77"/>
      <c r="AQ299" s="77"/>
      <c r="AR299" s="77"/>
      <c r="AU299" s="77"/>
      <c r="AV299" s="77"/>
      <c r="AW299" s="77"/>
      <c r="AY299" s="78"/>
      <c r="AZ299" s="78"/>
      <c r="BA299" s="78"/>
      <c r="BB299" s="78"/>
      <c r="BC299" s="78"/>
      <c r="BD299" s="78"/>
      <c r="BE299" s="78"/>
      <c r="BF299" s="78"/>
      <c r="BG299" s="78"/>
      <c r="BH299" s="78"/>
    </row>
    <row r="300" spans="1:60" s="80" customFormat="1" ht="14.25" x14ac:dyDescent="0.2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9"/>
      <c r="AK300" s="77"/>
      <c r="AL300" s="77"/>
      <c r="AM300" s="77"/>
      <c r="AP300" s="77"/>
      <c r="AQ300" s="77"/>
      <c r="AR300" s="77"/>
      <c r="AU300" s="77"/>
      <c r="AV300" s="77"/>
      <c r="AW300" s="77"/>
      <c r="AY300" s="78"/>
      <c r="AZ300" s="78"/>
      <c r="BA300" s="78"/>
      <c r="BB300" s="78"/>
      <c r="BC300" s="78"/>
      <c r="BD300" s="78"/>
      <c r="BE300" s="78"/>
      <c r="BF300" s="78"/>
      <c r="BG300" s="78"/>
      <c r="BH300" s="78"/>
    </row>
    <row r="301" spans="1:60" s="80" customFormat="1" ht="14.25" x14ac:dyDescent="0.2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9"/>
      <c r="AK301" s="77"/>
      <c r="AL301" s="77"/>
      <c r="AM301" s="77"/>
      <c r="AP301" s="77"/>
      <c r="AQ301" s="77"/>
      <c r="AR301" s="77"/>
      <c r="AU301" s="77"/>
      <c r="AV301" s="77"/>
      <c r="AW301" s="77"/>
      <c r="AY301" s="78"/>
      <c r="AZ301" s="78"/>
      <c r="BA301" s="78"/>
      <c r="BB301" s="78"/>
      <c r="BC301" s="78"/>
      <c r="BD301" s="78"/>
      <c r="BE301" s="78"/>
      <c r="BF301" s="78"/>
      <c r="BG301" s="78"/>
      <c r="BH301" s="78"/>
    </row>
    <row r="302" spans="1:60" s="80" customFormat="1" x14ac:dyDescent="0.2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9"/>
      <c r="AK302" s="81"/>
      <c r="AL302" s="81"/>
      <c r="AM302" s="81"/>
      <c r="AP302" s="81"/>
      <c r="AQ302" s="81"/>
      <c r="AR302" s="81"/>
      <c r="AU302" s="81"/>
      <c r="AV302" s="81"/>
      <c r="AW302" s="81"/>
      <c r="AY302" s="78"/>
      <c r="AZ302" s="78"/>
      <c r="BA302" s="78"/>
      <c r="BB302" s="78"/>
      <c r="BC302" s="78"/>
      <c r="BD302" s="78"/>
      <c r="BE302" s="78"/>
      <c r="BF302" s="78"/>
      <c r="BG302" s="78"/>
      <c r="BH302" s="78"/>
    </row>
    <row r="303" spans="1:60" s="80" customFormat="1" x14ac:dyDescent="0.2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9"/>
      <c r="AK303" s="81"/>
      <c r="AL303" s="81"/>
      <c r="AM303" s="81"/>
      <c r="AP303" s="81"/>
      <c r="AQ303" s="81"/>
      <c r="AR303" s="81"/>
      <c r="AU303" s="81"/>
      <c r="AV303" s="81"/>
      <c r="AW303" s="81"/>
      <c r="AY303" s="78"/>
      <c r="AZ303" s="78"/>
      <c r="BA303" s="78"/>
      <c r="BB303" s="78"/>
      <c r="BC303" s="78"/>
      <c r="BD303" s="78"/>
      <c r="BE303" s="78"/>
      <c r="BF303" s="78"/>
      <c r="BG303" s="78"/>
      <c r="BH303" s="78"/>
    </row>
    <row r="304" spans="1:60" s="80" customFormat="1" x14ac:dyDescent="0.2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9"/>
      <c r="AK304" s="81"/>
      <c r="AL304" s="81"/>
      <c r="AM304" s="81"/>
      <c r="AP304" s="81"/>
      <c r="AQ304" s="81"/>
      <c r="AR304" s="81"/>
      <c r="AU304" s="81"/>
      <c r="AV304" s="81"/>
      <c r="AW304" s="81"/>
      <c r="AY304" s="78"/>
      <c r="AZ304" s="78"/>
      <c r="BA304" s="78"/>
      <c r="BB304" s="78"/>
      <c r="BC304" s="78"/>
      <c r="BD304" s="78"/>
      <c r="BE304" s="78"/>
      <c r="BF304" s="78"/>
      <c r="BG304" s="78"/>
      <c r="BH304" s="78"/>
    </row>
    <row r="305" spans="1:60" s="80" customFormat="1" x14ac:dyDescent="0.2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9"/>
      <c r="AK305" s="81"/>
      <c r="AL305" s="81"/>
      <c r="AM305" s="81"/>
      <c r="AP305" s="81"/>
      <c r="AQ305" s="81"/>
      <c r="AR305" s="81"/>
      <c r="AU305" s="81"/>
      <c r="AV305" s="81"/>
      <c r="AW305" s="81"/>
      <c r="AY305" s="78"/>
      <c r="AZ305" s="78"/>
      <c r="BA305" s="78"/>
      <c r="BB305" s="78"/>
      <c r="BC305" s="78"/>
      <c r="BD305" s="78"/>
      <c r="BE305" s="78"/>
      <c r="BF305" s="78"/>
      <c r="BG305" s="78"/>
      <c r="BH305" s="78"/>
    </row>
    <row r="306" spans="1:60" s="80" customFormat="1" x14ac:dyDescent="0.2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9"/>
      <c r="AK306" s="81"/>
      <c r="AL306" s="81"/>
      <c r="AM306" s="81"/>
      <c r="AP306" s="81"/>
      <c r="AQ306" s="81"/>
      <c r="AR306" s="81"/>
      <c r="AU306" s="81"/>
      <c r="AV306" s="81"/>
      <c r="AW306" s="81"/>
      <c r="AY306" s="78"/>
      <c r="AZ306" s="78"/>
      <c r="BA306" s="78"/>
      <c r="BB306" s="78"/>
      <c r="BC306" s="78"/>
      <c r="BD306" s="78"/>
      <c r="BE306" s="78"/>
      <c r="BF306" s="78"/>
      <c r="BG306" s="78"/>
      <c r="BH306" s="78"/>
    </row>
    <row r="307" spans="1:60" s="80" customFormat="1" x14ac:dyDescent="0.2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9"/>
      <c r="AK307" s="81"/>
      <c r="AL307" s="81"/>
      <c r="AM307" s="81"/>
      <c r="AP307" s="81"/>
      <c r="AQ307" s="81"/>
      <c r="AR307" s="81"/>
      <c r="AU307" s="81"/>
      <c r="AV307" s="81"/>
      <c r="AW307" s="81"/>
      <c r="AY307" s="78"/>
      <c r="AZ307" s="78"/>
      <c r="BA307" s="78"/>
      <c r="BB307" s="78"/>
      <c r="BC307" s="78"/>
      <c r="BD307" s="78"/>
      <c r="BE307" s="78"/>
      <c r="BF307" s="78"/>
      <c r="BG307" s="78"/>
      <c r="BH307" s="78"/>
    </row>
    <row r="308" spans="1:60" s="80" customFormat="1" x14ac:dyDescent="0.2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9"/>
      <c r="AK308" s="81"/>
      <c r="AL308" s="81"/>
      <c r="AM308" s="81"/>
      <c r="AP308" s="81"/>
      <c r="AQ308" s="81"/>
      <c r="AR308" s="81"/>
      <c r="AU308" s="81"/>
      <c r="AV308" s="81"/>
      <c r="AW308" s="81"/>
      <c r="AY308" s="78"/>
      <c r="AZ308" s="78"/>
      <c r="BA308" s="78"/>
      <c r="BB308" s="78"/>
      <c r="BC308" s="78"/>
      <c r="BD308" s="78"/>
      <c r="BE308" s="78"/>
      <c r="BF308" s="78"/>
      <c r="BG308" s="78"/>
      <c r="BH308" s="78"/>
    </row>
    <row r="309" spans="1:60" s="80" customFormat="1" x14ac:dyDescent="0.2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9"/>
      <c r="AK309" s="81"/>
      <c r="AL309" s="81"/>
      <c r="AM309" s="81"/>
      <c r="AP309" s="81"/>
      <c r="AQ309" s="81"/>
      <c r="AR309" s="81"/>
      <c r="AU309" s="81"/>
      <c r="AV309" s="81"/>
      <c r="AW309" s="81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</row>
    <row r="310" spans="1:60" s="80" customFormat="1" x14ac:dyDescent="0.2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9"/>
      <c r="AK310" s="81"/>
      <c r="AL310" s="81"/>
      <c r="AM310" s="81"/>
      <c r="AP310" s="81"/>
      <c r="AQ310" s="81"/>
      <c r="AR310" s="81"/>
      <c r="AU310" s="81"/>
      <c r="AV310" s="81"/>
      <c r="AW310" s="81"/>
      <c r="AY310" s="78"/>
      <c r="AZ310" s="78"/>
      <c r="BA310" s="78"/>
      <c r="BB310" s="78"/>
      <c r="BC310" s="78"/>
      <c r="BD310" s="78"/>
      <c r="BE310" s="78"/>
      <c r="BF310" s="78"/>
      <c r="BG310" s="78"/>
      <c r="BH310" s="78"/>
    </row>
    <row r="311" spans="1:60" s="80" customFormat="1" x14ac:dyDescent="0.2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9"/>
      <c r="AK311" s="81"/>
      <c r="AL311" s="81"/>
      <c r="AM311" s="81"/>
      <c r="AP311" s="81"/>
      <c r="AQ311" s="81"/>
      <c r="AR311" s="81"/>
      <c r="AU311" s="81"/>
      <c r="AV311" s="81"/>
      <c r="AW311" s="81"/>
      <c r="AY311" s="78"/>
      <c r="AZ311" s="78"/>
      <c r="BA311" s="78"/>
      <c r="BB311" s="78"/>
      <c r="BC311" s="78"/>
      <c r="BD311" s="78"/>
      <c r="BE311" s="78"/>
      <c r="BF311" s="78"/>
      <c r="BG311" s="78"/>
      <c r="BH311" s="78"/>
    </row>
  </sheetData>
  <mergeCells count="787">
    <mergeCell ref="AI67:AJ67"/>
    <mergeCell ref="AI96:AJ96"/>
    <mergeCell ref="AN96:AO96"/>
    <mergeCell ref="AS96:AT96"/>
    <mergeCell ref="AX96:AY96"/>
    <mergeCell ref="J105:W105"/>
    <mergeCell ref="X105:AY105"/>
    <mergeCell ref="AD99:AE99"/>
    <mergeCell ref="AI98:AJ98"/>
    <mergeCell ref="V97:W97"/>
    <mergeCell ref="AB96:AC96"/>
    <mergeCell ref="AD96:AE96"/>
    <mergeCell ref="V96:W96"/>
    <mergeCell ref="X96:Y96"/>
    <mergeCell ref="Z95:AA95"/>
    <mergeCell ref="Z96:AA96"/>
    <mergeCell ref="AN79:AO79"/>
    <mergeCell ref="AN78:AO78"/>
    <mergeCell ref="AS82:AT82"/>
    <mergeCell ref="N96:O96"/>
    <mergeCell ref="P96:Q96"/>
    <mergeCell ref="X92:Y92"/>
    <mergeCell ref="R90:S90"/>
    <mergeCell ref="T90:U90"/>
    <mergeCell ref="BD84:BE84"/>
    <mergeCell ref="BF84:BG84"/>
    <mergeCell ref="AX93:AY93"/>
    <mergeCell ref="AX85:AY85"/>
    <mergeCell ref="AZ85:BA85"/>
    <mergeCell ref="BB85:BC85"/>
    <mergeCell ref="AN93:AO93"/>
    <mergeCell ref="AS93:AT93"/>
    <mergeCell ref="AD89:AE89"/>
    <mergeCell ref="AF89:AG89"/>
    <mergeCell ref="AD86:AE86"/>
    <mergeCell ref="Z85:AA85"/>
    <mergeCell ref="AB85:AC85"/>
    <mergeCell ref="AD85:AE85"/>
    <mergeCell ref="AF85:AG85"/>
    <mergeCell ref="AI85:AJ85"/>
    <mergeCell ref="AN85:AO85"/>
    <mergeCell ref="AZ84:BA84"/>
    <mergeCell ref="BB84:BC84"/>
    <mergeCell ref="V84:W84"/>
    <mergeCell ref="X84:Y84"/>
    <mergeCell ref="Z84:AA84"/>
    <mergeCell ref="AB84:AC84"/>
    <mergeCell ref="AN95:AO95"/>
    <mergeCell ref="BD97:BE97"/>
    <mergeCell ref="AS95:AT95"/>
    <mergeCell ref="AN84:AO84"/>
    <mergeCell ref="AS84:AT84"/>
    <mergeCell ref="AS87:AT87"/>
    <mergeCell ref="AX95:AY95"/>
    <mergeCell ref="A91:BG91"/>
    <mergeCell ref="C95:M95"/>
    <mergeCell ref="N95:O95"/>
    <mergeCell ref="P95:Q95"/>
    <mergeCell ref="A93:B93"/>
    <mergeCell ref="C93:M93"/>
    <mergeCell ref="N93:O93"/>
    <mergeCell ref="P92:Q92"/>
    <mergeCell ref="A95:B95"/>
    <mergeCell ref="P93:Q93"/>
    <mergeCell ref="T93:U93"/>
    <mergeCell ref="V90:W90"/>
    <mergeCell ref="R89:S89"/>
    <mergeCell ref="T89:U89"/>
    <mergeCell ref="X90:Y90"/>
    <mergeCell ref="AI87:AJ87"/>
    <mergeCell ref="AL87:AM87"/>
    <mergeCell ref="BF62:BG62"/>
    <mergeCell ref="A63:BG63"/>
    <mergeCell ref="AN62:AO62"/>
    <mergeCell ref="AS62:AT62"/>
    <mergeCell ref="V62:W62"/>
    <mergeCell ref="X62:Y62"/>
    <mergeCell ref="BF102:BG102"/>
    <mergeCell ref="BD98:BE98"/>
    <mergeCell ref="BF98:BG98"/>
    <mergeCell ref="BF101:BG101"/>
    <mergeCell ref="BD99:BE99"/>
    <mergeCell ref="V95:W95"/>
    <mergeCell ref="BB93:BC93"/>
    <mergeCell ref="BD93:BE93"/>
    <mergeCell ref="Z93:AA93"/>
    <mergeCell ref="AB93:AC93"/>
    <mergeCell ref="AD93:AE93"/>
    <mergeCell ref="AS102:AT102"/>
    <mergeCell ref="AX102:AY102"/>
    <mergeCell ref="AZ102:BA102"/>
    <mergeCell ref="BB102:BC102"/>
    <mergeCell ref="V93:W93"/>
    <mergeCell ref="BD96:BE96"/>
    <mergeCell ref="AS97:AT97"/>
    <mergeCell ref="AX97:AY97"/>
    <mergeCell ref="AZ97:BA97"/>
    <mergeCell ref="BB97:BC97"/>
    <mergeCell ref="BD95:BE95"/>
    <mergeCell ref="AZ93:BA93"/>
    <mergeCell ref="BJ101:BL101"/>
    <mergeCell ref="AS66:AT66"/>
    <mergeCell ref="BJ100:BK100"/>
    <mergeCell ref="BF99:BG99"/>
    <mergeCell ref="AX99:AY99"/>
    <mergeCell ref="BD101:BE101"/>
    <mergeCell ref="BD85:BE85"/>
    <mergeCell ref="BF85:BG85"/>
    <mergeCell ref="BD71:BE71"/>
    <mergeCell ref="BF71:BG71"/>
    <mergeCell ref="BB71:BC71"/>
    <mergeCell ref="BJ99:BL99"/>
    <mergeCell ref="AN66:AO66"/>
    <mergeCell ref="AN67:AO67"/>
    <mergeCell ref="BD100:BE100"/>
    <mergeCell ref="BF100:BG100"/>
    <mergeCell ref="AZ100:BA100"/>
    <mergeCell ref="AZ99:BA99"/>
    <mergeCell ref="BF93:BG93"/>
    <mergeCell ref="A94:BG94"/>
    <mergeCell ref="BF97:BG97"/>
    <mergeCell ref="AN97:AO97"/>
    <mergeCell ref="AS80:AT80"/>
    <mergeCell ref="AS83:AT83"/>
    <mergeCell ref="AN80:AO80"/>
    <mergeCell ref="AS81:AT81"/>
    <mergeCell ref="AN90:AO90"/>
    <mergeCell ref="BD92:BE92"/>
    <mergeCell ref="AS86:AT86"/>
    <mergeCell ref="AN87:AO87"/>
    <mergeCell ref="AN98:AO98"/>
    <mergeCell ref="AS98:AT98"/>
    <mergeCell ref="AX98:AY98"/>
    <mergeCell ref="AZ98:BA98"/>
    <mergeCell ref="BB98:BC98"/>
    <mergeCell ref="BB99:BC99"/>
    <mergeCell ref="AI66:AJ66"/>
    <mergeCell ref="AI71:AJ71"/>
    <mergeCell ref="AN71:AO71"/>
    <mergeCell ref="BB100:BC100"/>
    <mergeCell ref="AZ101:BA101"/>
    <mergeCell ref="BB101:BC101"/>
    <mergeCell ref="AI99:AJ99"/>
    <mergeCell ref="AN99:AO99"/>
    <mergeCell ref="AS99:AT99"/>
    <mergeCell ref="AX101:AY101"/>
    <mergeCell ref="AX92:AY92"/>
    <mergeCell ref="AX72:AY72"/>
    <mergeCell ref="AZ72:BA72"/>
    <mergeCell ref="A73:BG73"/>
    <mergeCell ref="A74:BG74"/>
    <mergeCell ref="BB72:BC72"/>
    <mergeCell ref="BD72:BE72"/>
    <mergeCell ref="T72:U72"/>
    <mergeCell ref="V72:W72"/>
    <mergeCell ref="Z75:AA75"/>
    <mergeCell ref="AB75:AC75"/>
    <mergeCell ref="T75:U75"/>
    <mergeCell ref="V75:W75"/>
    <mergeCell ref="X75:Y75"/>
    <mergeCell ref="B18:AR18"/>
    <mergeCell ref="S32:S33"/>
    <mergeCell ref="W32:W33"/>
    <mergeCell ref="BB32:BB33"/>
    <mergeCell ref="AG32:AG33"/>
    <mergeCell ref="AI32:AI33"/>
    <mergeCell ref="AJ32:AJ33"/>
    <mergeCell ref="AN32:AN33"/>
    <mergeCell ref="AA32:AA33"/>
    <mergeCell ref="AB32:AB33"/>
    <mergeCell ref="R26:AF26"/>
    <mergeCell ref="G32:G33"/>
    <mergeCell ref="H32:H33"/>
    <mergeCell ref="I32:I33"/>
    <mergeCell ref="J32:J33"/>
    <mergeCell ref="K32:K33"/>
    <mergeCell ref="L32:L33"/>
    <mergeCell ref="Z32:Z33"/>
    <mergeCell ref="M32:M33"/>
    <mergeCell ref="V32:V33"/>
    <mergeCell ref="T32:T33"/>
    <mergeCell ref="U32:U33"/>
    <mergeCell ref="AC32:AC33"/>
    <mergeCell ref="X32:X33"/>
    <mergeCell ref="R71:S71"/>
    <mergeCell ref="T71:U71"/>
    <mergeCell ref="R70:S70"/>
    <mergeCell ref="T70:U70"/>
    <mergeCell ref="AX100:AY100"/>
    <mergeCell ref="AF99:AG99"/>
    <mergeCell ref="X97:Y97"/>
    <mergeCell ref="Z97:AA97"/>
    <mergeCell ref="AB97:AC97"/>
    <mergeCell ref="AD97:AE97"/>
    <mergeCell ref="R96:S96"/>
    <mergeCell ref="V92:W92"/>
    <mergeCell ref="R95:S95"/>
    <mergeCell ref="X95:Y95"/>
    <mergeCell ref="T95:U95"/>
    <mergeCell ref="T97:U97"/>
    <mergeCell ref="R92:S92"/>
    <mergeCell ref="T92:U92"/>
    <mergeCell ref="T96:U96"/>
    <mergeCell ref="R93:S93"/>
    <mergeCell ref="AV87:AW87"/>
    <mergeCell ref="AI86:AJ86"/>
    <mergeCell ref="AS85:AT85"/>
    <mergeCell ref="AQ87:AR87"/>
    <mergeCell ref="A70:B70"/>
    <mergeCell ref="C70:M70"/>
    <mergeCell ref="N70:O70"/>
    <mergeCell ref="P70:Q70"/>
    <mergeCell ref="AS79:AT79"/>
    <mergeCell ref="AF93:AG93"/>
    <mergeCell ref="AI93:AJ93"/>
    <mergeCell ref="X93:Y93"/>
    <mergeCell ref="AS101:AT101"/>
    <mergeCell ref="A101:B101"/>
    <mergeCell ref="C101:AG101"/>
    <mergeCell ref="AI101:AJ101"/>
    <mergeCell ref="AN101:AO101"/>
    <mergeCell ref="AB95:AC95"/>
    <mergeCell ref="AD95:AE95"/>
    <mergeCell ref="AF95:AG95"/>
    <mergeCell ref="AF96:AG96"/>
    <mergeCell ref="AD98:AE98"/>
    <mergeCell ref="AF98:AG98"/>
    <mergeCell ref="AI95:AJ95"/>
    <mergeCell ref="AI97:AJ97"/>
    <mergeCell ref="AF97:AG97"/>
    <mergeCell ref="A96:B96"/>
    <mergeCell ref="C96:M96"/>
    <mergeCell ref="A102:B102"/>
    <mergeCell ref="C102:AG102"/>
    <mergeCell ref="AI102:AJ102"/>
    <mergeCell ref="AN102:AO102"/>
    <mergeCell ref="BD102:BE102"/>
    <mergeCell ref="A98:B98"/>
    <mergeCell ref="C98:S98"/>
    <mergeCell ref="T98:U98"/>
    <mergeCell ref="V98:W98"/>
    <mergeCell ref="AB99:AC99"/>
    <mergeCell ref="AS100:AT100"/>
    <mergeCell ref="T99:U99"/>
    <mergeCell ref="V99:W99"/>
    <mergeCell ref="X99:Y99"/>
    <mergeCell ref="A100:B100"/>
    <mergeCell ref="C100:AG100"/>
    <mergeCell ref="Z99:AA99"/>
    <mergeCell ref="X98:Y98"/>
    <mergeCell ref="Z98:AA98"/>
    <mergeCell ref="AB98:AC98"/>
    <mergeCell ref="A99:B99"/>
    <mergeCell ref="C99:S99"/>
    <mergeCell ref="AI100:AJ100"/>
    <mergeCell ref="AN100:AO100"/>
    <mergeCell ref="A97:B97"/>
    <mergeCell ref="C97:M97"/>
    <mergeCell ref="N97:O97"/>
    <mergeCell ref="P97:Q97"/>
    <mergeCell ref="R97:S97"/>
    <mergeCell ref="P90:Q90"/>
    <mergeCell ref="AF90:AG90"/>
    <mergeCell ref="AI90:AJ90"/>
    <mergeCell ref="AS92:AT92"/>
    <mergeCell ref="AS90:AT90"/>
    <mergeCell ref="AB92:AC92"/>
    <mergeCell ref="AD92:AE92"/>
    <mergeCell ref="AF92:AG92"/>
    <mergeCell ref="AN92:AO92"/>
    <mergeCell ref="Z90:AA90"/>
    <mergeCell ref="AB90:AC90"/>
    <mergeCell ref="AD90:AE90"/>
    <mergeCell ref="Z92:AA92"/>
    <mergeCell ref="A92:B92"/>
    <mergeCell ref="C92:M92"/>
    <mergeCell ref="N92:O92"/>
    <mergeCell ref="A90:B90"/>
    <mergeCell ref="C90:M90"/>
    <mergeCell ref="N90:O90"/>
    <mergeCell ref="N89:O89"/>
    <mergeCell ref="P89:Q89"/>
    <mergeCell ref="V89:W89"/>
    <mergeCell ref="X89:Y89"/>
    <mergeCell ref="Z89:AA89"/>
    <mergeCell ref="V86:W86"/>
    <mergeCell ref="X86:Y86"/>
    <mergeCell ref="Z86:AA86"/>
    <mergeCell ref="AB89:AC89"/>
    <mergeCell ref="A88:BG88"/>
    <mergeCell ref="T87:U87"/>
    <mergeCell ref="X87:Y87"/>
    <mergeCell ref="AB86:AC86"/>
    <mergeCell ref="BF86:BG86"/>
    <mergeCell ref="BD86:BE86"/>
    <mergeCell ref="AX86:AY86"/>
    <mergeCell ref="AZ86:BA86"/>
    <mergeCell ref="BB86:BC86"/>
    <mergeCell ref="AF86:AG86"/>
    <mergeCell ref="AN86:AO86"/>
    <mergeCell ref="A89:B89"/>
    <mergeCell ref="C89:M89"/>
    <mergeCell ref="A86:B86"/>
    <mergeCell ref="C86:M86"/>
    <mergeCell ref="N86:O86"/>
    <mergeCell ref="P86:Q86"/>
    <mergeCell ref="R85:S85"/>
    <mergeCell ref="T85:U85"/>
    <mergeCell ref="A85:B85"/>
    <mergeCell ref="A84:B84"/>
    <mergeCell ref="C84:M84"/>
    <mergeCell ref="N84:O84"/>
    <mergeCell ref="P84:Q84"/>
    <mergeCell ref="R86:S86"/>
    <mergeCell ref="C85:M85"/>
    <mergeCell ref="N85:O85"/>
    <mergeCell ref="P85:Q85"/>
    <mergeCell ref="T86:U86"/>
    <mergeCell ref="R83:S83"/>
    <mergeCell ref="T83:U83"/>
    <mergeCell ref="Z83:AA83"/>
    <mergeCell ref="AD84:AE84"/>
    <mergeCell ref="AF84:AG84"/>
    <mergeCell ref="AI84:AJ84"/>
    <mergeCell ref="AX84:AY84"/>
    <mergeCell ref="X85:Y85"/>
    <mergeCell ref="V85:W85"/>
    <mergeCell ref="R84:S84"/>
    <mergeCell ref="T84:U84"/>
    <mergeCell ref="AF83:AG83"/>
    <mergeCell ref="AF82:AG82"/>
    <mergeCell ref="AD82:AE82"/>
    <mergeCell ref="AD83:AE83"/>
    <mergeCell ref="AB81:AC81"/>
    <mergeCell ref="AD81:AE81"/>
    <mergeCell ref="AF81:AG81"/>
    <mergeCell ref="A82:B82"/>
    <mergeCell ref="C82:M82"/>
    <mergeCell ref="N82:O82"/>
    <mergeCell ref="P82:Q82"/>
    <mergeCell ref="R82:S82"/>
    <mergeCell ref="T82:U82"/>
    <mergeCell ref="V82:W82"/>
    <mergeCell ref="X82:Y82"/>
    <mergeCell ref="AB83:AC83"/>
    <mergeCell ref="Z82:AA82"/>
    <mergeCell ref="AB82:AC82"/>
    <mergeCell ref="A83:B83"/>
    <mergeCell ref="C83:M83"/>
    <mergeCell ref="N83:O83"/>
    <mergeCell ref="P83:Q83"/>
    <mergeCell ref="V83:W83"/>
    <mergeCell ref="X83:Y83"/>
    <mergeCell ref="A81:B81"/>
    <mergeCell ref="C81:M81"/>
    <mergeCell ref="N81:O81"/>
    <mergeCell ref="P81:Q81"/>
    <mergeCell ref="R81:S81"/>
    <mergeCell ref="A80:B80"/>
    <mergeCell ref="C80:M80"/>
    <mergeCell ref="N80:O80"/>
    <mergeCell ref="P80:Q80"/>
    <mergeCell ref="R80:S80"/>
    <mergeCell ref="T80:U80"/>
    <mergeCell ref="T81:U81"/>
    <mergeCell ref="Z81:AA81"/>
    <mergeCell ref="AF78:AG78"/>
    <mergeCell ref="V80:W80"/>
    <mergeCell ref="X80:Y80"/>
    <mergeCell ref="Z80:AA80"/>
    <mergeCell ref="AB80:AC80"/>
    <mergeCell ref="AD80:AE80"/>
    <mergeCell ref="AF80:AG80"/>
    <mergeCell ref="X78:Y78"/>
    <mergeCell ref="AB78:AC78"/>
    <mergeCell ref="AD78:AE78"/>
    <mergeCell ref="Z78:AA78"/>
    <mergeCell ref="V81:W81"/>
    <mergeCell ref="X81:Y81"/>
    <mergeCell ref="T76:U76"/>
    <mergeCell ref="V76:W76"/>
    <mergeCell ref="V79:W79"/>
    <mergeCell ref="P78:Q78"/>
    <mergeCell ref="R78:S78"/>
    <mergeCell ref="T78:U78"/>
    <mergeCell ref="V78:W78"/>
    <mergeCell ref="T79:U79"/>
    <mergeCell ref="AF76:AG76"/>
    <mergeCell ref="A77:BG77"/>
    <mergeCell ref="A78:B78"/>
    <mergeCell ref="C78:M78"/>
    <mergeCell ref="N78:O78"/>
    <mergeCell ref="AB76:AC76"/>
    <mergeCell ref="AD76:AE76"/>
    <mergeCell ref="A79:B79"/>
    <mergeCell ref="C79:M79"/>
    <mergeCell ref="X79:Y79"/>
    <mergeCell ref="Z79:AA79"/>
    <mergeCell ref="AB79:AC79"/>
    <mergeCell ref="AD79:AE79"/>
    <mergeCell ref="X76:Y76"/>
    <mergeCell ref="Z76:AA76"/>
    <mergeCell ref="AF79:AG79"/>
    <mergeCell ref="A76:B76"/>
    <mergeCell ref="C76:M76"/>
    <mergeCell ref="N76:O76"/>
    <mergeCell ref="P76:Q76"/>
    <mergeCell ref="R76:S76"/>
    <mergeCell ref="N79:O79"/>
    <mergeCell ref="P79:Q79"/>
    <mergeCell ref="R79:S79"/>
    <mergeCell ref="A75:B75"/>
    <mergeCell ref="C75:M75"/>
    <mergeCell ref="N75:O75"/>
    <mergeCell ref="P75:Q75"/>
    <mergeCell ref="R75:S75"/>
    <mergeCell ref="X72:Y72"/>
    <mergeCell ref="Z72:AA72"/>
    <mergeCell ref="AD75:AE75"/>
    <mergeCell ref="AF75:AG75"/>
    <mergeCell ref="AF72:AG72"/>
    <mergeCell ref="Z71:AA71"/>
    <mergeCell ref="AB71:AC71"/>
    <mergeCell ref="AD71:AE71"/>
    <mergeCell ref="AB72:AC72"/>
    <mergeCell ref="AD72:AE72"/>
    <mergeCell ref="AF71:AG71"/>
    <mergeCell ref="A72:B72"/>
    <mergeCell ref="C72:M72"/>
    <mergeCell ref="N72:O72"/>
    <mergeCell ref="P72:Q72"/>
    <mergeCell ref="R72:S72"/>
    <mergeCell ref="BF72:BG72"/>
    <mergeCell ref="AN72:AO72"/>
    <mergeCell ref="AI72:AJ72"/>
    <mergeCell ref="V70:W70"/>
    <mergeCell ref="X70:Y70"/>
    <mergeCell ref="V71:W71"/>
    <mergeCell ref="X71:Y71"/>
    <mergeCell ref="AS72:AT72"/>
    <mergeCell ref="AB70:AC70"/>
    <mergeCell ref="AD70:AE70"/>
    <mergeCell ref="AF70:AG70"/>
    <mergeCell ref="AS71:AT71"/>
    <mergeCell ref="A71:B71"/>
    <mergeCell ref="C71:M71"/>
    <mergeCell ref="N71:O71"/>
    <mergeCell ref="P71:Q71"/>
    <mergeCell ref="AX71:AY71"/>
    <mergeCell ref="AZ71:BA71"/>
    <mergeCell ref="Z70:AA70"/>
    <mergeCell ref="A67:B67"/>
    <mergeCell ref="C67:M67"/>
    <mergeCell ref="N67:O67"/>
    <mergeCell ref="P67:Q67"/>
    <mergeCell ref="AB69:AC69"/>
    <mergeCell ref="AD69:AE69"/>
    <mergeCell ref="Z67:AA67"/>
    <mergeCell ref="AB67:AC67"/>
    <mergeCell ref="AD67:AE67"/>
    <mergeCell ref="R67:S67"/>
    <mergeCell ref="T67:U67"/>
    <mergeCell ref="A68:B68"/>
    <mergeCell ref="C68:M68"/>
    <mergeCell ref="N68:O68"/>
    <mergeCell ref="P68:Q68"/>
    <mergeCell ref="R68:S68"/>
    <mergeCell ref="T68:U68"/>
    <mergeCell ref="V68:W68"/>
    <mergeCell ref="A69:B69"/>
    <mergeCell ref="C69:M69"/>
    <mergeCell ref="N69:O69"/>
    <mergeCell ref="P69:Q69"/>
    <mergeCell ref="R69:S69"/>
    <mergeCell ref="T69:U69"/>
    <mergeCell ref="AF67:AG67"/>
    <mergeCell ref="AF69:AG69"/>
    <mergeCell ref="AB66:AC66"/>
    <mergeCell ref="AD66:AE66"/>
    <mergeCell ref="AF66:AG66"/>
    <mergeCell ref="AB68:AC68"/>
    <mergeCell ref="AD68:AE68"/>
    <mergeCell ref="V66:W66"/>
    <mergeCell ref="X66:Y66"/>
    <mergeCell ref="V67:W67"/>
    <mergeCell ref="X67:Y67"/>
    <mergeCell ref="AF68:AG68"/>
    <mergeCell ref="V69:W69"/>
    <mergeCell ref="X69:Y69"/>
    <mergeCell ref="Z69:AA69"/>
    <mergeCell ref="X68:Y68"/>
    <mergeCell ref="Z68:AA68"/>
    <mergeCell ref="R64:S64"/>
    <mergeCell ref="T64:U64"/>
    <mergeCell ref="AD64:AE64"/>
    <mergeCell ref="AF64:AG64"/>
    <mergeCell ref="AF62:AG62"/>
    <mergeCell ref="A66:B66"/>
    <mergeCell ref="C66:M66"/>
    <mergeCell ref="N66:O66"/>
    <mergeCell ref="P66:Q66"/>
    <mergeCell ref="R66:S66"/>
    <mergeCell ref="T66:U66"/>
    <mergeCell ref="Z66:AA66"/>
    <mergeCell ref="X64:Y64"/>
    <mergeCell ref="Z64:AA64"/>
    <mergeCell ref="A65:B65"/>
    <mergeCell ref="C65:M65"/>
    <mergeCell ref="N65:O65"/>
    <mergeCell ref="P65:Q65"/>
    <mergeCell ref="A64:B64"/>
    <mergeCell ref="C64:M64"/>
    <mergeCell ref="N64:O64"/>
    <mergeCell ref="P64:Q64"/>
    <mergeCell ref="R65:S65"/>
    <mergeCell ref="T61:U61"/>
    <mergeCell ref="BD62:BE62"/>
    <mergeCell ref="AI65:AJ65"/>
    <mergeCell ref="AX62:AY62"/>
    <mergeCell ref="AZ62:BA62"/>
    <mergeCell ref="BB62:BC62"/>
    <mergeCell ref="V64:W64"/>
    <mergeCell ref="AI62:AJ62"/>
    <mergeCell ref="AB64:AC64"/>
    <mergeCell ref="X65:Y65"/>
    <mergeCell ref="Z65:AA65"/>
    <mergeCell ref="AB65:AC65"/>
    <mergeCell ref="AN64:AO64"/>
    <mergeCell ref="AF65:AG65"/>
    <mergeCell ref="T65:U65"/>
    <mergeCell ref="V65:W65"/>
    <mergeCell ref="AD65:AE65"/>
    <mergeCell ref="A62:B62"/>
    <mergeCell ref="C62:M62"/>
    <mergeCell ref="N62:O62"/>
    <mergeCell ref="P62:Q62"/>
    <mergeCell ref="R62:S62"/>
    <mergeCell ref="T62:U62"/>
    <mergeCell ref="AB61:AC61"/>
    <mergeCell ref="AD61:AE61"/>
    <mergeCell ref="A60:B60"/>
    <mergeCell ref="C60:M60"/>
    <mergeCell ref="N60:O60"/>
    <mergeCell ref="P60:Q60"/>
    <mergeCell ref="R60:S60"/>
    <mergeCell ref="T60:U60"/>
    <mergeCell ref="X60:Y60"/>
    <mergeCell ref="Z60:AA60"/>
    <mergeCell ref="AB60:AC60"/>
    <mergeCell ref="AD60:AE60"/>
    <mergeCell ref="V60:W60"/>
    <mergeCell ref="Z62:AA62"/>
    <mergeCell ref="AB62:AC62"/>
    <mergeCell ref="AD62:AE62"/>
    <mergeCell ref="V61:W61"/>
    <mergeCell ref="X61:Y61"/>
    <mergeCell ref="X59:Y59"/>
    <mergeCell ref="Z59:AA59"/>
    <mergeCell ref="AB59:AC59"/>
    <mergeCell ref="AD59:AE59"/>
    <mergeCell ref="BB56:BC56"/>
    <mergeCell ref="BD56:BE56"/>
    <mergeCell ref="AF61:AG61"/>
    <mergeCell ref="A61:B61"/>
    <mergeCell ref="C61:M61"/>
    <mergeCell ref="N61:O61"/>
    <mergeCell ref="P61:Q61"/>
    <mergeCell ref="R61:S61"/>
    <mergeCell ref="AF60:AG60"/>
    <mergeCell ref="A57:BG57"/>
    <mergeCell ref="A58:BG58"/>
    <mergeCell ref="A59:B59"/>
    <mergeCell ref="C59:M59"/>
    <mergeCell ref="N59:O59"/>
    <mergeCell ref="P59:Q59"/>
    <mergeCell ref="R59:S59"/>
    <mergeCell ref="T59:U59"/>
    <mergeCell ref="V59:W59"/>
    <mergeCell ref="AF59:AG59"/>
    <mergeCell ref="Z61:AA61"/>
    <mergeCell ref="BF56:BG56"/>
    <mergeCell ref="Z56:AA56"/>
    <mergeCell ref="AB56:AC56"/>
    <mergeCell ref="AD56:AE56"/>
    <mergeCell ref="AF56:AG56"/>
    <mergeCell ref="AI56:AJ56"/>
    <mergeCell ref="AN56:AO56"/>
    <mergeCell ref="AS56:AT56"/>
    <mergeCell ref="AX56:AY56"/>
    <mergeCell ref="AZ56:BA56"/>
    <mergeCell ref="A56:B56"/>
    <mergeCell ref="C56:M56"/>
    <mergeCell ref="N56:O56"/>
    <mergeCell ref="P56:Q56"/>
    <mergeCell ref="R56:S56"/>
    <mergeCell ref="T56:U56"/>
    <mergeCell ref="V56:W56"/>
    <mergeCell ref="X56:Y56"/>
    <mergeCell ref="A50:B55"/>
    <mergeCell ref="C50:M55"/>
    <mergeCell ref="N50:S50"/>
    <mergeCell ref="T50:U55"/>
    <mergeCell ref="N51:O55"/>
    <mergeCell ref="P51:Q55"/>
    <mergeCell ref="R51:S55"/>
    <mergeCell ref="Y45:Z45"/>
    <mergeCell ref="AS51:AY51"/>
    <mergeCell ref="AZ51:BC51"/>
    <mergeCell ref="BD55:BE55"/>
    <mergeCell ref="AN55:AO55"/>
    <mergeCell ref="Q48:AC48"/>
    <mergeCell ref="AX53:AY53"/>
    <mergeCell ref="AZ53:BA53"/>
    <mergeCell ref="BB53:BC53"/>
    <mergeCell ref="V50:AG50"/>
    <mergeCell ref="AI52:BG52"/>
    <mergeCell ref="AB53:AC55"/>
    <mergeCell ref="AX45:BE45"/>
    <mergeCell ref="BF45:BG45"/>
    <mergeCell ref="AI50:BG50"/>
    <mergeCell ref="X51:AE51"/>
    <mergeCell ref="AF51:AG55"/>
    <mergeCell ref="AI55:AJ55"/>
    <mergeCell ref="BF53:BG53"/>
    <mergeCell ref="AI54:BG54"/>
    <mergeCell ref="BD53:BE53"/>
    <mergeCell ref="BD51:BG51"/>
    <mergeCell ref="BF55:BG55"/>
    <mergeCell ref="BB55:BC55"/>
    <mergeCell ref="V51:W55"/>
    <mergeCell ref="A44:B44"/>
    <mergeCell ref="C44:D44"/>
    <mergeCell ref="E44:F44"/>
    <mergeCell ref="G44:H44"/>
    <mergeCell ref="G43:H43"/>
    <mergeCell ref="I43:J43"/>
    <mergeCell ref="K43:L43"/>
    <mergeCell ref="R45:V45"/>
    <mergeCell ref="W45:X45"/>
    <mergeCell ref="AX43:BE44"/>
    <mergeCell ref="AI51:AO51"/>
    <mergeCell ref="X52:Y55"/>
    <mergeCell ref="Z52:AE52"/>
    <mergeCell ref="Z53:AA55"/>
    <mergeCell ref="AN53:AO53"/>
    <mergeCell ref="AS53:AT53"/>
    <mergeCell ref="AS55:AT55"/>
    <mergeCell ref="AX55:AY55"/>
    <mergeCell ref="AZ55:BA55"/>
    <mergeCell ref="AD53:AE55"/>
    <mergeCell ref="AI53:AJ53"/>
    <mergeCell ref="AB45:AT45"/>
    <mergeCell ref="A42:B42"/>
    <mergeCell ref="C42:D42"/>
    <mergeCell ref="E42:F42"/>
    <mergeCell ref="A43:B43"/>
    <mergeCell ref="C43:D43"/>
    <mergeCell ref="E43:F43"/>
    <mergeCell ref="Y41:Z41"/>
    <mergeCell ref="AB41:AT41"/>
    <mergeCell ref="H34:H35"/>
    <mergeCell ref="I34:I35"/>
    <mergeCell ref="G38:M38"/>
    <mergeCell ref="O38:S38"/>
    <mergeCell ref="U38:X38"/>
    <mergeCell ref="A34:A35"/>
    <mergeCell ref="B34:B35"/>
    <mergeCell ref="C34:C35"/>
    <mergeCell ref="D34:D35"/>
    <mergeCell ref="E34:E35"/>
    <mergeCell ref="F34:F35"/>
    <mergeCell ref="Y42:Z42"/>
    <mergeCell ref="AB42:AT42"/>
    <mergeCell ref="M43:N43"/>
    <mergeCell ref="O43:P43"/>
    <mergeCell ref="M42:N42"/>
    <mergeCell ref="BF43:BG44"/>
    <mergeCell ref="R43:V43"/>
    <mergeCell ref="W43:X43"/>
    <mergeCell ref="Y43:Z43"/>
    <mergeCell ref="AB43:AT44"/>
    <mergeCell ref="I41:J41"/>
    <mergeCell ref="K41:L41"/>
    <mergeCell ref="U39:X39"/>
    <mergeCell ref="Y44:Z44"/>
    <mergeCell ref="O42:P42"/>
    <mergeCell ref="R42:V42"/>
    <mergeCell ref="W42:X42"/>
    <mergeCell ref="R44:V44"/>
    <mergeCell ref="W44:X44"/>
    <mergeCell ref="I44:J44"/>
    <mergeCell ref="K44:L44"/>
    <mergeCell ref="M44:N44"/>
    <mergeCell ref="O44:P44"/>
    <mergeCell ref="AZ34:AZ35"/>
    <mergeCell ref="AX42:BE42"/>
    <mergeCell ref="BF42:BG42"/>
    <mergeCell ref="AX41:BE41"/>
    <mergeCell ref="BF41:BG41"/>
    <mergeCell ref="R41:V41"/>
    <mergeCell ref="W41:X41"/>
    <mergeCell ref="A41:B41"/>
    <mergeCell ref="C41:D41"/>
    <mergeCell ref="E41:F41"/>
    <mergeCell ref="G41:H41"/>
    <mergeCell ref="BG34:BG35"/>
    <mergeCell ref="G42:H42"/>
    <mergeCell ref="I42:J42"/>
    <mergeCell ref="K42:L42"/>
    <mergeCell ref="M41:N41"/>
    <mergeCell ref="O41:P41"/>
    <mergeCell ref="BB34:BB35"/>
    <mergeCell ref="AC34:AC35"/>
    <mergeCell ref="AD34:AD35"/>
    <mergeCell ref="AE34:AE35"/>
    <mergeCell ref="AI34:AI35"/>
    <mergeCell ref="AJ34:AJ35"/>
    <mergeCell ref="AX34:AX35"/>
    <mergeCell ref="BG32:BG33"/>
    <mergeCell ref="AY32:AY33"/>
    <mergeCell ref="BA32:BA33"/>
    <mergeCell ref="BD32:BD33"/>
    <mergeCell ref="AT32:AT33"/>
    <mergeCell ref="AF32:AF33"/>
    <mergeCell ref="AG27:AN27"/>
    <mergeCell ref="Y32:Y33"/>
    <mergeCell ref="AB34:AB35"/>
    <mergeCell ref="AZ32:AZ33"/>
    <mergeCell ref="BE32:BE33"/>
    <mergeCell ref="AO27:AX27"/>
    <mergeCell ref="AY27:BC27"/>
    <mergeCell ref="BD27:BG27"/>
    <mergeCell ref="AX32:AX33"/>
    <mergeCell ref="AO32:AO33"/>
    <mergeCell ref="AS32:AS33"/>
    <mergeCell ref="BC32:BC33"/>
    <mergeCell ref="BE34:BE35"/>
    <mergeCell ref="AN34:AN35"/>
    <mergeCell ref="AY34:AY35"/>
    <mergeCell ref="AO34:AO35"/>
    <mergeCell ref="AA34:AA35"/>
    <mergeCell ref="BA34:BA35"/>
    <mergeCell ref="AT34:AT35"/>
    <mergeCell ref="G34:G35"/>
    <mergeCell ref="BF32:BF33"/>
    <mergeCell ref="BC34:BC35"/>
    <mergeCell ref="BD34:BD35"/>
    <mergeCell ref="Z34:Z35"/>
    <mergeCell ref="BF34:BF35"/>
    <mergeCell ref="N32:N33"/>
    <mergeCell ref="O32:O33"/>
    <mergeCell ref="P32:P33"/>
    <mergeCell ref="AD32:AD33"/>
    <mergeCell ref="AE32:AE33"/>
    <mergeCell ref="J34:J35"/>
    <mergeCell ref="K34:K35"/>
    <mergeCell ref="L34:L35"/>
    <mergeCell ref="M34:M35"/>
    <mergeCell ref="Q34:Q35"/>
    <mergeCell ref="S34:S35"/>
    <mergeCell ref="P34:P35"/>
    <mergeCell ref="R34:R35"/>
    <mergeCell ref="N34:N35"/>
    <mergeCell ref="O34:O35"/>
    <mergeCell ref="V34:V35"/>
    <mergeCell ref="W34:W35"/>
    <mergeCell ref="A27:A29"/>
    <mergeCell ref="B27:F27"/>
    <mergeCell ref="G27:J27"/>
    <mergeCell ref="K27:N27"/>
    <mergeCell ref="AS34:AS35"/>
    <mergeCell ref="Q32:Q33"/>
    <mergeCell ref="R32:R33"/>
    <mergeCell ref="T34:T35"/>
    <mergeCell ref="U34:U35"/>
    <mergeCell ref="A32:A33"/>
    <mergeCell ref="F32:F33"/>
    <mergeCell ref="B32:B33"/>
    <mergeCell ref="C32:C33"/>
    <mergeCell ref="D32:D33"/>
    <mergeCell ref="E32:E33"/>
    <mergeCell ref="O27:S27"/>
    <mergeCell ref="AB27:AF27"/>
    <mergeCell ref="T27:W27"/>
    <mergeCell ref="X27:AA27"/>
    <mergeCell ref="X34:X35"/>
    <mergeCell ref="Y34:Y35"/>
  </mergeCells>
  <phoneticPr fontId="33" type="noConversion"/>
  <printOptions horizontalCentered="1"/>
  <pageMargins left="0.15748031496062992" right="0.15748031496062992" top="0.78740157480314965" bottom="0.19685039370078741" header="0.51181102362204722" footer="0.51181102362204722"/>
  <pageSetup paperSize="9" scale="78" fitToWidth="2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НП Маг журн  (мій)</vt:lpstr>
      <vt:lpstr>'НП Маг журн  (мій)'!Область_печати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janix</dc:creator>
  <cp:lastModifiedBy>user</cp:lastModifiedBy>
  <cp:lastPrinted>2020-04-29T12:02:54Z</cp:lastPrinted>
  <dcterms:created xsi:type="dcterms:W3CDTF">2017-12-20T10:53:11Z</dcterms:created>
  <dcterms:modified xsi:type="dcterms:W3CDTF">2020-05-24T16:09:23Z</dcterms:modified>
</cp:coreProperties>
</file>